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s\Desktop\CONVITE PONTE DE MADEIRIA\"/>
    </mc:Choice>
  </mc:AlternateContent>
  <xr:revisionPtr revIDLastSave="0" documentId="13_ncr:1_{8A27A656-B024-468C-982B-651549BBE754}" xr6:coauthVersionLast="36" xr6:coauthVersionMax="36" xr10:uidLastSave="{00000000-0000-0000-0000-000000000000}"/>
  <bookViews>
    <workbookView xWindow="0" yWindow="0" windowWidth="23040" windowHeight="9060" firstSheet="1" activeTab="6" xr2:uid="{F5DCCC51-0E8D-4EE4-9C16-C488749C7AF6}"/>
  </bookViews>
  <sheets>
    <sheet name="PQP" sheetId="1" r:id="rId1"/>
    <sheet name="BDI" sheetId="2" r:id="rId2"/>
    <sheet name="RESUMO" sheetId="7" r:id="rId3"/>
    <sheet name="MEMORIA DE CALCULO" sheetId="8" r:id="rId4"/>
    <sheet name="CPU" sheetId="4" r:id="rId5"/>
    <sheet name="CFF" sheetId="5" r:id="rId6"/>
    <sheet name="ES" sheetId="6" r:id="rId7"/>
  </sheets>
  <externalReferences>
    <externalReference r:id="rId8"/>
    <externalReference r:id="rId9"/>
    <externalReference r:id="rId10"/>
  </externalReferences>
  <definedNames>
    <definedName name="________pn20" hidden="1">{#N/A,#N/A,TRUE,"CAPA";#N/A,#N/A,TRUE,"S7-300";#N/A,#N/A,TRUE,"S7-400";#N/A,#N/A,TRUE,"ET200";#N/A,#N/A,TRUE,"C7";#N/A,#N/A,TRUE,"SW";#N/A,#N/A,TRUE,"PG"}</definedName>
    <definedName name="________wrn1" hidden="1">{#N/A,#N/A,TRUE,"CAPA";#N/A,#N/A,TRUE,"S7-300";#N/A,#N/A,TRUE,"S7-400";#N/A,#N/A,TRUE,"ET200";#N/A,#N/A,TRUE,"C7";#N/A,#N/A,TRUE,"SW";#N/A,#N/A,TRUE,"PG"}</definedName>
    <definedName name="________wrn3" hidden="1">{#N/A,#N/A,TRUE,"CAPA";#N/A,#N/A,TRUE,"S7-300";#N/A,#N/A,TRUE,"S7-400";#N/A,#N/A,TRUE,"ET200";#N/A,#N/A,TRUE,"C7";#N/A,#N/A,TRUE,"SW";#N/A,#N/A,TRUE,"PG"}</definedName>
    <definedName name="__123Graph_A" localSheetId="5" hidden="1">#REF!</definedName>
    <definedName name="__123Graph_A" localSheetId="4" hidden="1">#REF!</definedName>
    <definedName name="__123Graph_A" localSheetId="6" hidden="1">#REF!</definedName>
    <definedName name="__123Graph_A" localSheetId="3" hidden="1">#REF!</definedName>
    <definedName name="__123Graph_A" localSheetId="2" hidden="1">#REF!</definedName>
    <definedName name="__123Graph_A" hidden="1">#REF!</definedName>
    <definedName name="__123Graph_B" localSheetId="5" hidden="1">#REF!</definedName>
    <definedName name="__123Graph_B" localSheetId="4" hidden="1">#REF!</definedName>
    <definedName name="__123Graph_B" localSheetId="6" hidden="1">#REF!</definedName>
    <definedName name="__123Graph_B" localSheetId="3" hidden="1">#REF!</definedName>
    <definedName name="__123Graph_B" localSheetId="2" hidden="1">#REF!</definedName>
    <definedName name="__123Graph_B" hidden="1">#REF!</definedName>
    <definedName name="__123Graph_C" localSheetId="5" hidden="1">#REF!</definedName>
    <definedName name="__123Graph_C" localSheetId="4" hidden="1">#REF!</definedName>
    <definedName name="__123Graph_C" localSheetId="6" hidden="1">#REF!</definedName>
    <definedName name="__123Graph_C" localSheetId="3" hidden="1">#REF!</definedName>
    <definedName name="__123Graph_C" localSheetId="2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5" hidden="1">#REF!</definedName>
    <definedName name="__123Graph_X" localSheetId="4" hidden="1">#REF!</definedName>
    <definedName name="__123Graph_X" localSheetId="6" hidden="1">#REF!</definedName>
    <definedName name="__123Graph_X" localSheetId="3" hidden="1">#REF!</definedName>
    <definedName name="__123Graph_X" localSheetId="2" hidden="1">#REF!</definedName>
    <definedName name="__123Graph_X" hidden="1">#REF!</definedName>
    <definedName name="_Fill" localSheetId="5" hidden="1">#REF!</definedName>
    <definedName name="_Fill" localSheetId="4" hidden="1">#REF!</definedName>
    <definedName name="_Fill" localSheetId="6" hidden="1">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6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6" hidden="1">#REF!</definedName>
    <definedName name="_Key2" localSheetId="3" hidden="1">#REF!</definedName>
    <definedName name="_Key2" localSheetId="2" hidden="1">#REF!</definedName>
    <definedName name="_Key2" hidden="1">#REF!</definedName>
    <definedName name="_MM" localSheetId="5" hidden="1">#REF!</definedName>
    <definedName name="_MM" localSheetId="4" hidden="1">#REF!</definedName>
    <definedName name="_MM" localSheetId="6" hidden="1">#REF!</definedName>
    <definedName name="_MM" localSheetId="3" hidden="1">#REF!</definedName>
    <definedName name="_MM" localSheetId="2" hidden="1">#REF!</definedName>
    <definedName name="_MM" hidden="1">#REF!</definedName>
    <definedName name="_Order1" hidden="1">255</definedName>
    <definedName name="_Order2" hidden="1">255</definedName>
    <definedName name="_Sam" localSheetId="5" hidden="1">#REF!</definedName>
    <definedName name="_Sam" localSheetId="4" hidden="1">#REF!</definedName>
    <definedName name="_Sam" localSheetId="6" hidden="1">#REF!</definedName>
    <definedName name="_Sam" localSheetId="3" hidden="1">#REF!</definedName>
    <definedName name="_Sam" localSheetId="2" hidden="1">#REF!</definedName>
    <definedName name="_Sam" hidden="1">#REF!</definedName>
    <definedName name="_Sort" localSheetId="5" hidden="1">#REF!</definedName>
    <definedName name="_Sort" localSheetId="4" hidden="1">#REF!</definedName>
    <definedName name="_Sort" localSheetId="6" hidden="1">#REF!</definedName>
    <definedName name="_Sort" localSheetId="3" hidden="1">#REF!</definedName>
    <definedName name="_Sort" localSheetId="2" hidden="1">#REF!</definedName>
    <definedName name="_Sort" hidden="1">#REF!</definedName>
    <definedName name="ACRE" localSheetId="5" hidden="1">#REF!</definedName>
    <definedName name="ACRE" localSheetId="4" hidden="1">#REF!</definedName>
    <definedName name="ACRE" localSheetId="6" hidden="1">#REF!</definedName>
    <definedName name="ACRE" localSheetId="3" hidden="1">#REF!</definedName>
    <definedName name="ACRE" localSheetId="2" hidden="1">#REF!</definedName>
    <definedName name="ACRE" hidden="1">#REF!</definedName>
    <definedName name="ademir" hidden="1">{#N/A,#N/A,FALSE,"Cronograma";#N/A,#N/A,FALSE,"Cronogr. 2"}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cvrd" hidden="1">{#N/A,#N/A,TRUE,"CAPA";#N/A,#N/A,TRUE,"S7-300";#N/A,#N/A,TRUE,"S7-400";#N/A,#N/A,TRUE,"ET200";#N/A,#N/A,TRUE,"C7";#N/A,#N/A,TRUE,"SW";#N/A,#N/A,TRUE,"PG"}</definedName>
    <definedName name="DA" localSheetId="5" hidden="1">#REF!</definedName>
    <definedName name="DA" localSheetId="4" hidden="1">#REF!</definedName>
    <definedName name="DA" localSheetId="6" hidden="1">#REF!</definedName>
    <definedName name="DA" localSheetId="3" hidden="1">#REF!</definedName>
    <definedName name="DA" localSheetId="2" hidden="1">#REF!</definedName>
    <definedName name="DA" hidden="1">#REF!</definedName>
    <definedName name="def" localSheetId="5" hidden="1">#REF!</definedName>
    <definedName name="def" localSheetId="4" hidden="1">#REF!</definedName>
    <definedName name="def" localSheetId="6" hidden="1">#REF!</definedName>
    <definedName name="def" localSheetId="3" hidden="1">#REF!</definedName>
    <definedName name="def" localSheetId="2" hidden="1">#REF!</definedName>
    <definedName name="def" hidden="1">#REF!</definedName>
    <definedName name="df" localSheetId="5" hidden="1">#REF!</definedName>
    <definedName name="df" localSheetId="4" hidden="1">#REF!</definedName>
    <definedName name="df" localSheetId="6" hidden="1">#REF!</definedName>
    <definedName name="df" localSheetId="3" hidden="1">#REF!</definedName>
    <definedName name="df" localSheetId="2" hidden="1">#REF!</definedName>
    <definedName name="df" hidden="1">#REF!</definedName>
    <definedName name="DFGGBB" localSheetId="5" hidden="1">#REF!</definedName>
    <definedName name="DFGGBB" localSheetId="4" hidden="1">#REF!</definedName>
    <definedName name="DFGGBB" localSheetId="6" hidden="1">#REF!</definedName>
    <definedName name="DFGGBB" localSheetId="3" hidden="1">#REF!</definedName>
    <definedName name="DFGGBB" localSheetId="2" hidden="1">#REF!</definedName>
    <definedName name="DFGGBB" hidden="1">#REF!</definedName>
    <definedName name="er" localSheetId="5" hidden="1">[2]Poço!#REF!</definedName>
    <definedName name="er" localSheetId="4" hidden="1">[2]Poço!#REF!</definedName>
    <definedName name="er" localSheetId="6" hidden="1">[2]Poço!#REF!</definedName>
    <definedName name="er" localSheetId="3" hidden="1">[2]Poço!#REF!</definedName>
    <definedName name="er" localSheetId="2" hidden="1">[2]Poço!#REF!</definedName>
    <definedName name="er" hidden="1">[2]Poço!#REF!</definedName>
    <definedName name="FFF" localSheetId="5" hidden="1">#REF!</definedName>
    <definedName name="FFF" localSheetId="4" hidden="1">#REF!</definedName>
    <definedName name="FFF" localSheetId="6" hidden="1">#REF!</definedName>
    <definedName name="FFF" localSheetId="3" hidden="1">#REF!</definedName>
    <definedName name="FFF" localSheetId="2" hidden="1">#REF!</definedName>
    <definedName name="FFF" hidden="1">#REF!</definedName>
    <definedName name="FFFFFFFFFF" localSheetId="5" hidden="1">#REF!</definedName>
    <definedName name="FFFFFFFFFF" localSheetId="4" hidden="1">#REF!</definedName>
    <definedName name="FFFFFFFFFF" localSheetId="6" hidden="1">#REF!</definedName>
    <definedName name="FFFFFFFFFF" localSheetId="3" hidden="1">#REF!</definedName>
    <definedName name="FFFFFFFFFF" localSheetId="2" hidden="1">#REF!</definedName>
    <definedName name="FFFFFFFFFF" hidden="1">#REF!</definedName>
    <definedName name="JR_PAGE_ANCHOR_0_1" localSheetId="5">#REF!</definedName>
    <definedName name="JR_PAGE_ANCHOR_0_1" localSheetId="4">#REF!</definedName>
    <definedName name="JR_PAGE_ANCHOR_0_1" localSheetId="6">#REF!</definedName>
    <definedName name="JR_PAGE_ANCHOR_0_1" localSheetId="3">#REF!</definedName>
    <definedName name="JR_PAGE_ANCHOR_0_1" localSheetId="2">#REF!</definedName>
    <definedName name="JR_PAGE_ANCHOR_0_1">#REF!</definedName>
    <definedName name="JR_PAGE_ANCHOR_1_1" localSheetId="5">[3]SINTÉTICO!#REF!</definedName>
    <definedName name="JR_PAGE_ANCHOR_1_1" localSheetId="4">[3]SINTÉTICO!#REF!</definedName>
    <definedName name="JR_PAGE_ANCHOR_1_1" localSheetId="6">[3]SINTÉTICO!#REF!</definedName>
    <definedName name="JR_PAGE_ANCHOR_1_1" localSheetId="3">[3]SINTÉTICO!#REF!</definedName>
    <definedName name="JR_PAGE_ANCHOR_1_1" localSheetId="2">[3]SINTÉTICO!#REF!</definedName>
    <definedName name="JR_PAGE_ANCHOR_1_1">[3]SINTÉTICO!#REF!</definedName>
    <definedName name="JR_PAGE_ANCHOR_10_1" localSheetId="5">#REF!</definedName>
    <definedName name="JR_PAGE_ANCHOR_10_1" localSheetId="4">#REF!</definedName>
    <definedName name="JR_PAGE_ANCHOR_10_1" localSheetId="6">#REF!</definedName>
    <definedName name="JR_PAGE_ANCHOR_10_1" localSheetId="3">#REF!</definedName>
    <definedName name="JR_PAGE_ANCHOR_10_1" localSheetId="2">#REF!</definedName>
    <definedName name="JR_PAGE_ANCHOR_10_1">#REF!</definedName>
    <definedName name="JR_PAGE_ANCHOR_2_1" localSheetId="5">[3]RESUMO!#REF!</definedName>
    <definedName name="JR_PAGE_ANCHOR_2_1" localSheetId="4">[3]RESUMO!#REF!</definedName>
    <definedName name="JR_PAGE_ANCHOR_2_1" localSheetId="6">[3]RESUMO!#REF!</definedName>
    <definedName name="JR_PAGE_ANCHOR_2_1" localSheetId="3">[3]RESUMO!#REF!</definedName>
    <definedName name="JR_PAGE_ANCHOR_2_1" localSheetId="2">[3]RESUMO!#REF!</definedName>
    <definedName name="JR_PAGE_ANCHOR_2_1">[3]RESUMO!#REF!</definedName>
    <definedName name="JR_PAGE_ANCHOR_3_1" localSheetId="5">#REF!</definedName>
    <definedName name="JR_PAGE_ANCHOR_3_1" localSheetId="4">#REF!</definedName>
    <definedName name="JR_PAGE_ANCHOR_3_1" localSheetId="6">#REF!</definedName>
    <definedName name="JR_PAGE_ANCHOR_3_1" localSheetId="3">#REF!</definedName>
    <definedName name="JR_PAGE_ANCHOR_3_1" localSheetId="2">#REF!</definedName>
    <definedName name="JR_PAGE_ANCHOR_3_1">#REF!</definedName>
    <definedName name="JR_PAGE_ANCHOR_5_1" localSheetId="5">#REF!</definedName>
    <definedName name="JR_PAGE_ANCHOR_5_1" localSheetId="4">#REF!</definedName>
    <definedName name="JR_PAGE_ANCHOR_5_1" localSheetId="6">#REF!</definedName>
    <definedName name="JR_PAGE_ANCHOR_5_1" localSheetId="3">#REF!</definedName>
    <definedName name="JR_PAGE_ANCHOR_5_1" localSheetId="2">#REF!</definedName>
    <definedName name="JR_PAGE_ANCHOR_5_1">#REF!</definedName>
    <definedName name="JR_PAGE_ANCHOR_8_1" localSheetId="5">[3]CRONOGRAMA!#REF!</definedName>
    <definedName name="JR_PAGE_ANCHOR_8_1" localSheetId="4">[3]CRONOGRAMA!#REF!</definedName>
    <definedName name="JR_PAGE_ANCHOR_8_1" localSheetId="6">[3]CRONOGRAMA!#REF!</definedName>
    <definedName name="JR_PAGE_ANCHOR_8_1" localSheetId="3">[3]CRONOGRAMA!#REF!</definedName>
    <definedName name="JR_PAGE_ANCHOR_8_1" localSheetId="2">[3]CRONOGRAMA!#REF!</definedName>
    <definedName name="JR_PAGE_ANCHOR_8_1">[3]CRONOGRAMA!#REF!</definedName>
    <definedName name="JR_PAGE_ANCHOR_9_1" localSheetId="5">#REF!</definedName>
    <definedName name="JR_PAGE_ANCHOR_9_1" localSheetId="4">#REF!</definedName>
    <definedName name="JR_PAGE_ANCHOR_9_1" localSheetId="6">#REF!</definedName>
    <definedName name="JR_PAGE_ANCHOR_9_1" localSheetId="3">#REF!</definedName>
    <definedName name="JR_PAGE_ANCHOR_9_1" localSheetId="2">#REF!</definedName>
    <definedName name="JR_PAGE_ANCHOR_9_1">#REF!</definedName>
    <definedName name="MMMM" localSheetId="5" hidden="1">[2]Poço!#REF!</definedName>
    <definedName name="MMMM" localSheetId="4" hidden="1">[2]Poço!#REF!</definedName>
    <definedName name="MMMM" localSheetId="6" hidden="1">[2]Poço!#REF!</definedName>
    <definedName name="MMMM" localSheetId="3" hidden="1">[2]Poço!#REF!</definedName>
    <definedName name="MMMM" localSheetId="2" hidden="1">[2]Poço!#REF!</definedName>
    <definedName name="MMMM" hidden="1">[2]Poço!#REF!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5" hidden="1">#REF!</definedName>
    <definedName name="SINAPI_AC" localSheetId="4" hidden="1">#REF!</definedName>
    <definedName name="SINAPI_AC" localSheetId="6" hidden="1">#REF!</definedName>
    <definedName name="SINAPI_AC" localSheetId="3" hidden="1">#REF!</definedName>
    <definedName name="SINAPI_AC" localSheetId="2" hidden="1">#REF!</definedName>
    <definedName name="SINAPI_AC" hidden="1">#REF!</definedName>
    <definedName name="ss" hidden="1">{#N/A,#N/A,FALSE,"Cronograma";#N/A,#N/A,FALSE,"Cronogr. 2"}</definedName>
    <definedName name="tyuu" localSheetId="5" hidden="1">[2]Poço!#REF!</definedName>
    <definedName name="tyuu" localSheetId="4" hidden="1">[2]Poço!#REF!</definedName>
    <definedName name="tyuu" localSheetId="6" hidden="1">[2]Poço!#REF!</definedName>
    <definedName name="tyuu" localSheetId="3" hidden="1">[2]Poço!#REF!</definedName>
    <definedName name="tyuu" localSheetId="2" hidden="1">[2]Poço!#REF!</definedName>
    <definedName name="tyuu" hidden="1">[2]Poço!#REF!</definedName>
    <definedName name="vale" hidden="1">{#N/A,#N/A,TRUE,"CAPA";#N/A,#N/A,TRUE,"S7-300";#N/A,#N/A,TRUE,"S7-400";#N/A,#N/A,TRUE,"ET200";#N/A,#N/A,TRUE,"C7";#N/A,#N/A,TRUE,"SW";#N/A,#N/A,TRUE,"PG"}</definedName>
    <definedName name="wrk" hidden="1">{#N/A,#N/A,TRUE,"CAPA";#N/A,#N/A,TRUE,"S7-300";#N/A,#N/A,TRUE,"S7-400";#N/A,#N/A,TRUE,"ET200";#N/A,#N/A,TRUE,"C7";#N/A,#N/A,TRUE,"SW";#N/A,#N/A,TRUE,"PG"}</definedName>
    <definedName name="wrn.Cronograma." hidden="1">{#N/A,#N/A,FALSE,"Cronograma";#N/A,#N/A,FALSE,"Cronogr. 2"}</definedName>
    <definedName name="wrn.CUSTOS._.INDIRETOS." hidden="1">{#N/A,#N/A,FALSE,"ServTéc.";#N/A,#N/A,FALSE,"ServPrel.";#N/A,#N/A,FALSE,"InsProv.";#N/A,#N/A,FALSE,"Administ.";#N/A,#N/A,FALSE,"DespGerais"}</definedName>
    <definedName name="wrn.GERAL." hidden="1">{#N/A,#N/A,FALSE,"ET-CAPA";#N/A,#N/A,FALSE,"ET-PAG1";#N/A,#N/A,FALSE,"ET-PAG2";#N/A,#N/A,FALSE,"ET-PAG3";#N/A,#N/A,FALSE,"ET-PAG4";#N/A,#N/A,FALSE,"ET-PAG5"}</definedName>
    <definedName name="wrn.GRÁFICOS." hidden="1">{#N/A,#N/A,FALSE,"Gráficos"}</definedName>
    <definedName name="wrn.Orçamento." hidden="1">{#N/A,#N/A,FALSE,"Planilha";#N/A,#N/A,FALSE,"Resumo";#N/A,#N/A,FALSE,"Fisico";#N/A,#N/A,FALSE,"Financeiro";#N/A,#N/A,FALSE,"Financeiro"}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SUMO." hidden="1">{#N/A,#N/A,FALSE,"RESUMO"}</definedName>
    <definedName name="wrn.TUDO." hidden="1">{#N/A,#N/A,FALSE,"RESUMO";#N/A,#N/A,FALSE,"ServTéc.";#N/A,#N/A,FALSE,"ServPrel.";#N/A,#N/A,FALSE,"InsProv.";#N/A,#N/A,FALSE,"Administ.";#N/A,#N/A,FALSE,"DespGerais";#N/A,#N/A,FALSE,"Gráficos"}</definedName>
    <definedName name="wrn.XX." hidden="1">{#N/A,#N/A,TRUE,"CAPA";#N/A,#N/A,TRUE,"S7-300";#N/A,#N/A,TRUE,"S7-400";#N/A,#N/A,TRUE,"ET200";#N/A,#N/A,TRUE,"C7";#N/A,#N/A,TRUE,"SW";#N/A,#N/A,TRUE,"PG"}</definedName>
    <definedName name="wrn1.xx" hidden="1">{#N/A,#N/A,TRUE,"CAPA";#N/A,#N/A,TRUE,"S7-300";#N/A,#N/A,TRUE,"S7-400";#N/A,#N/A,TRUE,"ET200";#N/A,#N/A,TRUE,"C7";#N/A,#N/A,TRUE,"SW";#N/A,#N/A,TRUE,"PG"}</definedName>
    <definedName name="wrn2.xx" hidden="1">{#N/A,#N/A,TRUE,"CAPA";#N/A,#N/A,TRUE,"S7-300";#N/A,#N/A,TRUE,"S7-400";#N/A,#N/A,TRUE,"ET200";#N/A,#N/A,TRUE,"C7";#N/A,#N/A,TRUE,"SW";#N/A,#N/A,TRUE,"PG"}</definedName>
    <definedName name="WRN3.XX" hidden="1">{#N/A,#N/A,TRUE,"CAPA";#N/A,#N/A,TRUE,"S7-300";#N/A,#N/A,TRUE,"S7-400";#N/A,#N/A,TRUE,"ET200";#N/A,#N/A,TRUE,"C7";#N/A,#N/A,TRUE,"SW";#N/A,#N/A,TRUE,"PG"}</definedName>
    <definedName name="wrn45.xx" hidden="1">{#N/A,#N/A,TRUE,"CAPA";#N/A,#N/A,TRUE,"S7-300";#N/A,#N/A,TRUE,"S7-400";#N/A,#N/A,TRUE,"ET200";#N/A,#N/A,TRUE,"C7";#N/A,#N/A,TRUE,"SW";#N/A,#N/A,TRUE,"PG"}</definedName>
    <definedName name="wrn6.xx" hidden="1">{#N/A,#N/A,TRUE,"CAPA";#N/A,#N/A,TRUE,"S7-300";#N/A,#N/A,TRUE,"S7-400";#N/A,#N/A,TRUE,"ET200";#N/A,#N/A,TRUE,"C7";#N/A,#N/A,TRUE,"SW";#N/A,#N/A,TRUE,"PG"}</definedName>
    <definedName name="wrnb.xx" hidden="1">{#N/A,#N/A,TRUE,"CAPA";#N/A,#N/A,TRUE,"S7-300";#N/A,#N/A,TRUE,"S7-400";#N/A,#N/A,TRUE,"ET200";#N/A,#N/A,TRUE,"C7";#N/A,#N/A,TRUE,"SW";#N/A,#N/A,TRUE,"PG"}</definedName>
    <definedName name="wrnc" hidden="1">{#N/A,#N/A,TRUE,"CAPA";#N/A,#N/A,TRUE,"S7-300";#N/A,#N/A,TRUE,"S7-400";#N/A,#N/A,TRUE,"ET200";#N/A,#N/A,TRUE,"C7";#N/A,#N/A,TRUE,"SW";#N/A,#N/A,TRUE,"PG"}</definedName>
    <definedName name="wrng.xx" hidden="1">{#N/A,#N/A,TRUE,"CAPA";#N/A,#N/A,TRUE,"S7-300";#N/A,#N/A,TRUE,"S7-400";#N/A,#N/A,TRUE,"ET200";#N/A,#N/A,TRUE,"C7";#N/A,#N/A,TRUE,"SW";#N/A,#N/A,TRUE,"PG"}</definedName>
    <definedName name="wrnt" hidden="1">{#N/A,#N/A,TRUE,"CAPA";#N/A,#N/A,TRUE,"S7-300";#N/A,#N/A,TRUE,"S7-400";#N/A,#N/A,TRUE,"ET200";#N/A,#N/A,TRUE,"C7";#N/A,#N/A,TRUE,"SW";#N/A,#N/A,TRUE,"PG"}</definedName>
    <definedName name="xc.xx" hidden="1">{#N/A,#N/A,TRUE,"CAPA";#N/A,#N/A,TRUE,"S7-300";#N/A,#N/A,TRUE,"S7-400";#N/A,#N/A,TRUE,"ET200";#N/A,#N/A,TRUE,"C7";#N/A,#N/A,TRUE,"SW";#N/A,#N/A,TRUE,"PG"}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E22" i="5"/>
  <c r="F22" i="5"/>
  <c r="G22" i="5"/>
  <c r="H22" i="5"/>
  <c r="I22" i="5"/>
  <c r="I23" i="5" s="1"/>
  <c r="J22" i="5"/>
  <c r="K22" i="5"/>
  <c r="L22" i="5"/>
  <c r="C22" i="5"/>
  <c r="M20" i="5"/>
  <c r="M22" i="5" s="1"/>
  <c r="E18" i="7"/>
  <c r="D20" i="7"/>
  <c r="E17" i="7" s="1"/>
  <c r="H34" i="2"/>
  <c r="H27" i="2"/>
  <c r="H21" i="2"/>
  <c r="K23" i="5" l="1"/>
  <c r="J23" i="5"/>
  <c r="L23" i="5"/>
  <c r="I33" i="1"/>
  <c r="I17" i="1"/>
  <c r="E56" i="6" l="1"/>
  <c r="D56" i="6"/>
  <c r="E51" i="6"/>
  <c r="D51" i="6"/>
  <c r="E43" i="6"/>
  <c r="D43" i="6"/>
  <c r="E30" i="6"/>
  <c r="D30" i="6"/>
  <c r="C24" i="5" l="1"/>
  <c r="D24" i="5" l="1"/>
  <c r="M23" i="5"/>
  <c r="H36" i="2"/>
  <c r="D25" i="5" l="1"/>
  <c r="E24" i="5"/>
  <c r="H23" i="5"/>
  <c r="C23" i="5"/>
  <c r="G23" i="5"/>
  <c r="F23" i="5"/>
  <c r="E23" i="5"/>
  <c r="D23" i="5"/>
  <c r="C25" i="5"/>
  <c r="F24" i="5" l="1"/>
  <c r="E25" i="5"/>
  <c r="G24" i="5" l="1"/>
  <c r="F25" i="5"/>
  <c r="H24" i="5" l="1"/>
  <c r="G25" i="5"/>
  <c r="H25" i="5" l="1"/>
  <c r="I24" i="5"/>
  <c r="J24" i="5" l="1"/>
  <c r="I25" i="5"/>
  <c r="K24" i="5" l="1"/>
  <c r="J25" i="5"/>
  <c r="L24" i="5" l="1"/>
  <c r="L25" i="5" s="1"/>
  <c r="K25" i="5"/>
</calcChain>
</file>

<file path=xl/sharedStrings.xml><?xml version="1.0" encoding="utf-8"?>
<sst xmlns="http://schemas.openxmlformats.org/spreadsheetml/2006/main" count="1569" uniqueCount="332">
  <si>
    <t>PREFEITURA MUNICIPAL DE ITUPIRANGA</t>
  </si>
  <si>
    <t>SECRETARIA MUNICIPAL DE INFRAESTRUTURA E ORDENAMENTO TERRITORIAL</t>
  </si>
  <si>
    <t>DEPARTAMENTO DE ENGENHARIA E CONVENIOS</t>
  </si>
  <si>
    <t xml:space="preserve">OBRA: </t>
  </si>
  <si>
    <t xml:space="preserve">LOCAL: </t>
  </si>
  <si>
    <t>ITUPIRANGA/PA</t>
  </si>
  <si>
    <t xml:space="preserve">TABELAS DE REFERENCIA: </t>
  </si>
  <si>
    <t>BDI:</t>
  </si>
  <si>
    <t>ENCARGOS SOCIAIS</t>
  </si>
  <si>
    <t>Horista: 87,48%</t>
  </si>
  <si>
    <t>Mensalista: 47,94%</t>
  </si>
  <si>
    <t>ITEM</t>
  </si>
  <si>
    <t>CÓDIGO</t>
  </si>
  <si>
    <t>FONTE</t>
  </si>
  <si>
    <t>DESCRIÇÃO</t>
  </si>
  <si>
    <t>UNIDADE</t>
  </si>
  <si>
    <t>QUANT.</t>
  </si>
  <si>
    <t>PREÇO TOTAL</t>
  </si>
  <si>
    <t>PESO (%)</t>
  </si>
  <si>
    <t xml:space="preserve"> 1 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</si>
  <si>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</si>
  <si>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</si>
  <si>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</si>
  <si>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</si>
  <si>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</si>
  <si>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</si>
  <si>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1.3 </t>
  </si>
  <si>
    <t xml:space="preserve"> 1.4 </t>
  </si>
  <si>
    <t>SINAPI</t>
  </si>
  <si>
    <t>Próprio</t>
  </si>
  <si>
    <t>UN</t>
  </si>
  <si>
    <t>m³</t>
  </si>
  <si>
    <t>KG</t>
  </si>
  <si>
    <t>PLANILHA DE QUANTIDADES E PREÇOS</t>
  </si>
  <si>
    <t>TOTAL GERAL (R$)</t>
  </si>
  <si>
    <t xml:space="preserve"> TOTAL DO BDI (R$)</t>
  </si>
  <si>
    <t xml:space="preserve">    TOTAL SEM BDI (R$)</t>
  </si>
  <si>
    <t>PREÇO UNITÁRIO</t>
  </si>
  <si>
    <t>CUSTO UNITÁRIO</t>
  </si>
  <si>
    <t>_______________________________________________________________
Heins Alfred Loebens
CREA-PA 151816138-3</t>
  </si>
  <si>
    <t>BONIFICAÇÕES E DESPESAS INDIRETAS</t>
  </si>
  <si>
    <t>CODIGO</t>
  </si>
  <si>
    <t>%</t>
  </si>
  <si>
    <t>Benefício</t>
  </si>
  <si>
    <t>G + S</t>
  </si>
  <si>
    <t>Garantia/ Seguros</t>
  </si>
  <si>
    <t>L</t>
  </si>
  <si>
    <t>Lucro</t>
  </si>
  <si>
    <t>TOTAL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</si>
  <si>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</si>
  <si>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</si>
  <si>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</si>
  <si>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</si>
  <si>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</si>
  <si>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</si>
  <si>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</si>
  <si>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</si>
  <si>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</si>
  <si>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</si>
  <si>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</si>
  <si>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</si>
  <si>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CPRB</t>
  </si>
  <si>
    <t>FÓRMULA</t>
  </si>
  <si>
    <t>((1+(AC+R+S+G)*(1+1.02)*(1+L))/(1-I)-1</t>
  </si>
  <si>
    <t>Composição Auxiliar</t>
  </si>
  <si>
    <t xml:space="preserve"> 280026 </t>
  </si>
  <si>
    <t>SERVENTE COM ENCARGOS COMPLEMENTARES</t>
  </si>
  <si>
    <t/>
  </si>
  <si>
    <t>H</t>
  </si>
  <si>
    <t>CHOR - CUSTOS HORÁRIOS DE MÁQUINAS E EQUIPAMENTOS</t>
  </si>
  <si>
    <t>CHP</t>
  </si>
  <si>
    <t>MO sem LS =&gt;</t>
  </si>
  <si>
    <t>LS =&gt;</t>
  </si>
  <si>
    <t>MO com LS =&gt;</t>
  </si>
  <si>
    <t>Valor do BDI =&gt;</t>
  </si>
  <si>
    <t>Valor com BDI =&gt;</t>
  </si>
  <si>
    <t>COMPOSIÇÕES DE CUSTO UNITARIO - CPU</t>
  </si>
  <si>
    <t xml:space="preserve">Desonerado: </t>
  </si>
  <si>
    <t>Composição</t>
  </si>
  <si>
    <t>Descrição</t>
  </si>
  <si>
    <t xml:space="preserve"> 280013 </t>
  </si>
  <si>
    <t>CARPINTEIRO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</si>
  <si>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</si>
  <si>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</si>
  <si>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</si>
  <si>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</si>
  <si>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</si>
  <si>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</si>
  <si>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</si>
  <si>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</si>
  <si>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</si>
  <si>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>FUES - FUNDAÇÕES E ESTRUTURAS</t>
  </si>
  <si>
    <t>SEDI - SERVIÇOS DIVERSOS</t>
  </si>
  <si>
    <t xml:space="preserve"> 88262 </t>
  </si>
  <si>
    <t>CARPINTEIRO DE FORMAS COM ENCARGOS COMPLEMENTARES</t>
  </si>
  <si>
    <t xml:space="preserve"> 88316 </t>
  </si>
  <si>
    <t>Equipamento</t>
  </si>
  <si>
    <t>Mão de Obra</t>
  </si>
  <si>
    <t xml:space="preserve"> 00005069 </t>
  </si>
  <si>
    <t>PREGO DE ACO POLIDO COM CABECA 17 X 27 (2 1/2 X 11)</t>
  </si>
  <si>
    <t xml:space="preserve"> 00006111 </t>
  </si>
  <si>
    <t>SERVENTE DE OBRAS</t>
  </si>
  <si>
    <t>Item</t>
  </si>
  <si>
    <t>100,00%
19.285,34</t>
  </si>
  <si>
    <t>CRONOGRAMA FISICO-FINANCEIRO</t>
  </si>
  <si>
    <t>MESES</t>
  </si>
  <si>
    <t>TOTAL SIMPLES</t>
  </si>
  <si>
    <t>% SIMPLES</t>
  </si>
  <si>
    <t>TOTAL ACUMULDAO</t>
  </si>
  <si>
    <t>% ACUMULADO</t>
  </si>
  <si>
    <r>
      <rPr>
        <b/>
        <sz val="8"/>
        <rFont val="Arial"/>
        <family val="2"/>
      </rPr>
      <t xml:space="preserve">
</t>
    </r>
  </si>
  <si>
    <r>
      <rPr>
        <b/>
        <sz val="10"/>
        <rFont val="Arial"/>
        <family val="2"/>
      </rPr>
      <t>COD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</si>
  <si>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</si>
  <si>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HORA %</t>
    </r>
  </si>
  <si>
    <r>
      <rPr>
        <b/>
        <sz val="10"/>
        <rFont val="Arial"/>
        <family val="2"/>
      </rPr>
      <t>MES %</t>
    </r>
  </si>
  <si>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</si>
  <si>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</si>
  <si>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GRUPO A</t>
    </r>
  </si>
  <si>
    <r>
      <rPr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</si>
  <si>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</si>
  <si>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</si>
  <si>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</si>
  <si>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</si>
  <si>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</si>
  <si>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</si>
  <si>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</si>
  <si>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</si>
  <si>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</si>
  <si>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</si>
  <si>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</si>
  <si>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sz val="10"/>
        <rFont val="Arial"/>
        <family val="2"/>
      </rPr>
      <t>A7</t>
    </r>
  </si>
  <si>
    <r>
      <rPr>
        <sz val="10"/>
        <rFont val="Arial"/>
        <family val="2"/>
      </rPr>
      <t xml:space="preserve">Seguro Contra Acidentes de Trabalho </t>
    </r>
  </si>
  <si>
    <r>
      <rPr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</si>
  <si>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</si>
  <si>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sz val="10"/>
        <rFont val="Arial"/>
        <family val="2"/>
      </rPr>
      <t>A9</t>
    </r>
  </si>
  <si>
    <r>
      <rPr>
        <sz val="10"/>
        <rFont val="Arial"/>
        <family val="2"/>
      </rPr>
      <t>SECONCI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</si>
  <si>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</si>
  <si>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</si>
  <si>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GRUPO B</t>
    </r>
  </si>
  <si>
    <r>
      <rPr>
        <sz val="10"/>
        <rFont val="Arial"/>
        <family val="2"/>
      </rPr>
      <t>B1</t>
    </r>
  </si>
  <si>
    <r>
      <rPr>
        <sz val="10"/>
        <rFont val="Arial"/>
        <family val="2"/>
      </rPr>
      <t>Repouso Semanal Remunerado</t>
    </r>
  </si>
  <si>
    <r>
      <rPr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</si>
  <si>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</si>
  <si>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sz val="10"/>
        <rFont val="Arial"/>
        <family val="2"/>
      </rPr>
      <t>B3</t>
    </r>
  </si>
  <si>
    <r>
      <rPr>
        <sz val="10"/>
        <rFont val="Arial"/>
        <family val="2"/>
      </rPr>
      <t>Auxílio - Enfermidade</t>
    </r>
  </si>
  <si>
    <r>
      <rPr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</si>
  <si>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</si>
  <si>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</si>
  <si>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</si>
  <si>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</si>
  <si>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</si>
  <si>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sz val="10"/>
        <rFont val="Arial"/>
        <family val="2"/>
      </rPr>
      <t>B7</t>
    </r>
  </si>
  <si>
    <r>
      <rPr>
        <sz val="10"/>
        <rFont val="Arial"/>
        <family val="2"/>
      </rPr>
      <t>Dias de Chuvas</t>
    </r>
  </si>
  <si>
    <r>
      <rPr>
        <sz val="10"/>
        <rFont val="Arial"/>
        <family val="2"/>
      </rPr>
      <t>B8</t>
    </r>
  </si>
  <si>
    <r>
      <rPr>
        <sz val="10"/>
        <rFont val="Arial"/>
        <family val="2"/>
      </rPr>
      <t>Auxílio Acidente de Trabalho</t>
    </r>
  </si>
  <si>
    <r>
      <rPr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</si>
  <si>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</si>
  <si>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</si>
  <si>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</si>
  <si>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</si>
  <si>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GRUPO C</t>
    </r>
  </si>
  <si>
    <r>
      <rPr>
        <sz val="10"/>
        <rFont val="Arial"/>
        <family val="2"/>
      </rPr>
      <t>C1</t>
    </r>
  </si>
  <si>
    <r>
      <rPr>
        <sz val="10"/>
        <rFont val="Arial"/>
        <family val="2"/>
      </rPr>
      <t>Aviso Prévio Indenizado</t>
    </r>
  </si>
  <si>
    <r>
      <rPr>
        <sz val="10"/>
        <rFont val="Arial"/>
        <family val="2"/>
      </rPr>
      <t>C2</t>
    </r>
  </si>
  <si>
    <r>
      <rPr>
        <sz val="10"/>
        <rFont val="Arial"/>
        <family val="2"/>
      </rPr>
      <t>Aviso Prévio Trabalhado</t>
    </r>
  </si>
  <si>
    <r>
      <rPr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</si>
  <si>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</si>
  <si>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sz val="10"/>
        <rFont val="Arial"/>
        <family val="2"/>
      </rPr>
      <t>C4</t>
    </r>
  </si>
  <si>
    <r>
      <rPr>
        <sz val="10"/>
        <rFont val="Arial"/>
        <family val="2"/>
      </rPr>
      <t>Depósito Rescisão Sem Justa Causa</t>
    </r>
  </si>
  <si>
    <r>
      <rPr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</si>
  <si>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</si>
  <si>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</si>
  <si>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GRUPO D</t>
    </r>
  </si>
  <si>
    <r>
      <rPr>
        <sz val="10"/>
        <rFont val="Arial"/>
        <family val="2"/>
      </rPr>
      <t>D1</t>
    </r>
  </si>
  <si>
    <r>
      <rPr>
        <sz val="10"/>
        <rFont val="Arial"/>
        <family val="2"/>
      </rPr>
      <t xml:space="preserve">Reincidência de Grupo A sobre Grupo B </t>
    </r>
  </si>
  <si>
    <r>
      <rPr>
        <sz val="10"/>
        <rFont val="Arial"/>
        <family val="2"/>
      </rPr>
      <t>D2</t>
    </r>
  </si>
  <si>
    <r>
      <rPr>
        <sz val="10"/>
        <rFont val="Arial"/>
        <family val="2"/>
      </rPr>
      <t>Reincidência de Grupo A sobre Aviso Prévio Trabalhado e Reincidência do FGTS sobre Aviso Prévio Indenizado</t>
    </r>
  </si>
  <si>
    <t>Horista: 87,48%
Mensalista:  47,94%</t>
  </si>
  <si>
    <r>
      <rPr>
        <b/>
        <sz val="10"/>
        <rFont val="Arial"/>
        <family val="2"/>
      </rPr>
      <t>A + B + C + D</t>
    </r>
  </si>
  <si>
    <t xml:space="preserve"> 2</t>
  </si>
  <si>
    <t>RESUMO</t>
  </si>
  <si>
    <t>SINAPI  07/2022</t>
  </si>
  <si>
    <t>SEDOP  05/2022</t>
  </si>
  <si>
    <t>SICRO   04/2022</t>
  </si>
  <si>
    <t xml:space="preserve">SERVIÇOS </t>
  </si>
  <si>
    <t>CONTRATAÇÃO DE EMPRESA DE ENGENHARIA PARA MANUTENÇÃO, CONSERVAÇÃO, REPARAÇÃO E CONSERTO EM PONTES DE MADEIRA NAS ESTRADAS VICINAIS DO MUNICPIO DE ITUPIRANGA</t>
  </si>
  <si>
    <t xml:space="preserve"> 4915672 </t>
  </si>
  <si>
    <t>SICRO3</t>
  </si>
  <si>
    <t>Limpeza de ponte</t>
  </si>
  <si>
    <t>m</t>
  </si>
  <si>
    <t xml:space="preserve"> MAD - 04 </t>
  </si>
  <si>
    <t>Fornecimento e Colocação de Estacas de Madeira de Lei - Alas - 25cm x 25cm</t>
  </si>
  <si>
    <t xml:space="preserve"> MAD - 02 </t>
  </si>
  <si>
    <t>Fornecimento e Colocação de Linha D'agua</t>
  </si>
  <si>
    <t xml:space="preserve"> 1.5 </t>
  </si>
  <si>
    <t xml:space="preserve"> MAD - 03 </t>
  </si>
  <si>
    <t>Fornecimento e Colocação de Contraventamento- 10 cm x 20 cm</t>
  </si>
  <si>
    <t xml:space="preserve"> 1.6 </t>
  </si>
  <si>
    <t xml:space="preserve"> MAD - 08 </t>
  </si>
  <si>
    <t>Fornecimento e Colocação de Transversinas em Madeira de Lei - 25cm x 25cm</t>
  </si>
  <si>
    <t xml:space="preserve"> 1.7 </t>
  </si>
  <si>
    <t xml:space="preserve"> MAD - 09 </t>
  </si>
  <si>
    <t>Fornecimento e Colocação de Balancins - 25cm x 25cm</t>
  </si>
  <si>
    <t xml:space="preserve"> 1.8 </t>
  </si>
  <si>
    <t xml:space="preserve"> MAD - 10 </t>
  </si>
  <si>
    <t>Fornecimento e Colocação de Longarinas - 25cm x 25cm</t>
  </si>
  <si>
    <t xml:space="preserve"> 1.9 </t>
  </si>
  <si>
    <t xml:space="preserve"> MAD - 11 </t>
  </si>
  <si>
    <t>Fornecimento e Colocação de Pranchetas do Tabuleiro - 15cm x 7,5cm</t>
  </si>
  <si>
    <t xml:space="preserve"> 1.10 </t>
  </si>
  <si>
    <t xml:space="preserve"> MAD - 12 </t>
  </si>
  <si>
    <t>Fornecimento e Colocação de deslizantes - 40cm x 7,50cm</t>
  </si>
  <si>
    <t xml:space="preserve"> 1.11 </t>
  </si>
  <si>
    <t xml:space="preserve"> MAD - 13 </t>
  </si>
  <si>
    <t>Fornecimento e Colocação de guarda rodas - 25cm x 25cm</t>
  </si>
  <si>
    <t xml:space="preserve"> 1.12 </t>
  </si>
  <si>
    <t xml:space="preserve"> MAD - 14 </t>
  </si>
  <si>
    <t>Fornecimento e Colocação de guarda-corpo</t>
  </si>
  <si>
    <t>BDI</t>
  </si>
  <si>
    <t>Código</t>
  </si>
  <si>
    <t>Banco</t>
  </si>
  <si>
    <t>Tipo</t>
  </si>
  <si>
    <t>Und</t>
  </si>
  <si>
    <t>Quant.</t>
  </si>
  <si>
    <t>Valor Unit</t>
  </si>
  <si>
    <t>Total</t>
  </si>
  <si>
    <t>B</t>
  </si>
  <si>
    <t>Quantidade</t>
  </si>
  <si>
    <t>Salário Hora</t>
  </si>
  <si>
    <t>Custo Horário</t>
  </si>
  <si>
    <t>P9824</t>
  </si>
  <si>
    <t>Servente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</si>
  <si>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</si>
  <si>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</si>
  <si>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</si>
  <si>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</si>
  <si>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</si>
  <si>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</si>
  <si>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</si>
  <si>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89843 </t>
  </si>
  <si>
    <t>BATE-ESTACAS POR GRAVIDADE, POTÊNCIA DE 160 HP, PESO DO MARTELO ATÉ 3 TONELADAS - CHP DIURNO. AF_11/2014</t>
  </si>
  <si>
    <t xml:space="preserve"> 00004006 </t>
  </si>
  <si>
    <t>MADEIRA SERRADA EM PINUS, MISTA OU EQUIVALENTE DA REGIAO - BRUTA</t>
  </si>
  <si>
    <t xml:space="preserve"> E9585 </t>
  </si>
  <si>
    <t>Motosserra com motor a gasolina - 2,30 kW</t>
  </si>
  <si>
    <t xml:space="preserve"> 00005070 </t>
  </si>
  <si>
    <t>PREGO DE ACO POLIDO COM CABECA 17 X 30 (2 3/4 X 11)</t>
  </si>
  <si>
    <t xml:space="preserve"> M0003 </t>
  </si>
  <si>
    <t>Aço CA 25</t>
  </si>
  <si>
    <t>kg</t>
  </si>
  <si>
    <t>Composições Auxiliares</t>
  </si>
  <si>
    <t xml:space="preserve"> 095329 </t>
  </si>
  <si>
    <t xml:space="preserve">CURSO DE CAPACITAÇÃO PARA CARPINTEIRO    (ENCARGOS COMPLEMENTARES) - HORISTA                   </t>
  </si>
  <si>
    <t xml:space="preserve"> H </t>
  </si>
  <si>
    <t xml:space="preserve"> 1214 </t>
  </si>
  <si>
    <t>CARPINTEIRO</t>
  </si>
  <si>
    <t xml:space="preserve"> 095378 </t>
  </si>
  <si>
    <t xml:space="preserve">CURSO DE CAPACITAÇÃO PARA SERVENTE    (ENCARGOS COMPLEMENTARES) - HORISTA                   </t>
  </si>
  <si>
    <t xml:space="preserve"> 6111 </t>
  </si>
  <si>
    <t>SERVENTE</t>
  </si>
  <si>
    <t xml:space="preserve"> 89212 </t>
  </si>
  <si>
    <t>BATE-ESTACAS POR GRAVIDADE, POTÊNCIA DE 160 HP, PESO DO MARTELO ATÉ 3 TONELADAS - DEPRECIAÇÃO. AF_11/2014</t>
  </si>
  <si>
    <t xml:space="preserve"> 89214 </t>
  </si>
  <si>
    <t>BATE-ESTACAS POR GRAVIDADE, POTÊNCIA DE 160 HP, PESO DO MARTELO ATÉ 3 TONELADAS - MANUTENÇÃO. AF_11/2014</t>
  </si>
  <si>
    <t xml:space="preserve"> 89215 </t>
  </si>
  <si>
    <t>BATE-ESTACAS POR GRAVIDADE, POTÊNCIA DE 160 HP, PESO DO MARTELO ATÉ 3 TONELADAS - MATERIAIS NA OPERAÇÃO. AF_11/2014</t>
  </si>
  <si>
    <t xml:space="preserve"> 89213 </t>
  </si>
  <si>
    <t>BATE-ESTACAS POR GRAVIDADE, POTÊNCIA DE 160 HP, PESO DO MARTELO ATÉ 3 TONELADAS - JUROS. AF_11/2014</t>
  </si>
  <si>
    <t xml:space="preserve"> 88307 </t>
  </si>
  <si>
    <t>OPERADOR PARA BATE ESTACAS COM ENCARGOS COMPLEMENTARES</t>
  </si>
  <si>
    <t xml:space="preserve"> 00037597 </t>
  </si>
  <si>
    <t>BATE-ESTACAS POR GRAVIDADE, POTENCIA160 HP, PESO DO MARTELO ATE 3 TONELADAS</t>
  </si>
  <si>
    <t xml:space="preserve"> 00004221 </t>
  </si>
  <si>
    <t>OLEO DIESEL COMBUSTIVEL COMUM</t>
  </si>
  <si>
    <t xml:space="preserve"> 37373 </t>
  </si>
  <si>
    <t>SEGURO - HORISTA (ENCARGOS COMPLEMENTARES) (COLETADO CAIXA)</t>
  </si>
  <si>
    <t xml:space="preserve"> 37371 </t>
  </si>
  <si>
    <t>TRANSPORTE - HORISTA (ENCARGOS COMPLEMENTARES) (COLETADO CAIXA)</t>
  </si>
  <si>
    <t xml:space="preserve"> 37372 </t>
  </si>
  <si>
    <t>EXAMES - HORISTA (ENCARGOS COMPLEMENTARES) (COLETADO CAIXA)</t>
  </si>
  <si>
    <t xml:space="preserve"> 37370 </t>
  </si>
  <si>
    <t>ALIMENTACAO - HORISTA (ENCARGOS COMPLEMENTARES) (COLETADO CAIXA)</t>
  </si>
  <si>
    <t xml:space="preserve"> 43483 </t>
  </si>
  <si>
    <t>EPI - FAMILIA CARPINTEIRO DE FORMAS - HORISTA (ENCARGOS COMPLEMENTARES - COLETADO CAIXA)</t>
  </si>
  <si>
    <t xml:space="preserve"> 43459 </t>
  </si>
  <si>
    <t>FERRAMENTAS - FAMILIA CARPINTEIRO DE FORMAS - HORISTA (ENCARGOS COMPLEMENTARES - COLETADO CAIXA)</t>
  </si>
  <si>
    <t xml:space="preserve"> 95330 </t>
  </si>
  <si>
    <t>CURSO DE CAPACITAÇÃO PARA CARPINTEIRO DE FÔRMAS (ENCARGOS COMPLEMENTARES) - HORISTA</t>
  </si>
  <si>
    <t xml:space="preserve"> 00037370 </t>
  </si>
  <si>
    <t>ALIMENTACAO - HORISTA (COLETADO CAIXA)</t>
  </si>
  <si>
    <t>Outros</t>
  </si>
  <si>
    <t xml:space="preserve"> 00001213 </t>
  </si>
  <si>
    <t>CARPINTEIRO DE FORMAS (HORISTA)</t>
  </si>
  <si>
    <t xml:space="preserve"> 00043483 </t>
  </si>
  <si>
    <t xml:space="preserve"> 00037372 </t>
  </si>
  <si>
    <t>EXAMES - HORISTA (COLETADO CAIXA)</t>
  </si>
  <si>
    <t xml:space="preserve"> 00043459 </t>
  </si>
  <si>
    <t xml:space="preserve"> 00037373 </t>
  </si>
  <si>
    <t>SEGURO - HORISTA (COLETADO CAIXA)</t>
  </si>
  <si>
    <t>Taxas</t>
  </si>
  <si>
    <t xml:space="preserve"> 00037371 </t>
  </si>
  <si>
    <t>TRANSPORTE - HORISTA (COLETADO CAIXA)</t>
  </si>
  <si>
    <t>Serviços</t>
  </si>
  <si>
    <t xml:space="preserve"> 95369 </t>
  </si>
  <si>
    <t>CURSO DE CAPACITAÇÃO PARA OPERADOR PARA BATE ESTACAS (ENCARGOS COMPLEMENTARES) - HORISTA</t>
  </si>
  <si>
    <t xml:space="preserve"> 00004252 </t>
  </si>
  <si>
    <t>OPERADOR DE BATE-ESTACAS</t>
  </si>
  <si>
    <t xml:space="preserve"> 95378 </t>
  </si>
  <si>
    <t>CURSO DE CAPACITAÇÃO PARA SERVENTE (ENCARGOS COMPLEMENTARES) - HORISTA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</si>
  <si>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</si>
  <si>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</si>
  <si>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</si>
  <si>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</si>
  <si>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43467 </t>
  </si>
  <si>
    <t>FERRAMENTAS - FAMILIA SERVENTE - HORISTA (ENCARGOS COMPLEMENTARES - COLETADO CAIXA)</t>
  </si>
  <si>
    <t xml:space="preserve"> 43491 </t>
  </si>
  <si>
    <t>EPI - FAMILIA SERVENTE - HORISTA (ENCARGOS COMPLEMENTARES - COLETADO CAIXA)</t>
  </si>
  <si>
    <t xml:space="preserve"> 00043491 </t>
  </si>
  <si>
    <t xml:space="preserve"> 00043467 </t>
  </si>
  <si>
    <t>MEMORIA DE CALCULO</t>
  </si>
  <si>
    <t>Quantidade = 1
Largura = 4,0 m
Altura = 3,0 m
Total = 12,00m²</t>
  </si>
  <si>
    <t>Quantidade = 48 metros</t>
  </si>
  <si>
    <t>Quantidade de vãos = 8 vãos
Quantidade de estaca por vão = 4 un
Comprimento de estaca = 8+3,00 = 11,00 m
Quantidade = 8*4*11 = 352 m</t>
  </si>
  <si>
    <t>Quantidade de vãos = 8 un
Quantidade de linhas d'agua por vão = 2 un
Comprimento da linha dagua = 4,20 m
Quantidade = 8*2*4,20 = 67,20 m</t>
  </si>
  <si>
    <t>Quantidade de vãos = 8 un
Quantidade de contraventamento por vão = 2 un
Comprimento do contraventamento = 4,89 m
Quantidade = 8*2*4,89 = 78,24 m</t>
  </si>
  <si>
    <t>Quantidade de vãos = 8 un
Quantidade de transversinas por vão = 1 un
Comprimento da transestimada = 8*1*4,20 = 33,60 m</t>
  </si>
  <si>
    <t>Quantidade de vãos = 8 un
Quantidade de balancins por vão = 6 un
Comprimento do balancin = 2,50 m
Quantidade = 8*6*2,50 = 120 m</t>
  </si>
  <si>
    <t>Quantidade de vãos = 8 un
Quantidade de longarinas por vão = 6 un
Comprimento de longarinas = 6,00 m
Quantidade = 8*6*6 = 288 m</t>
  </si>
  <si>
    <t>Quantidade de vãos = 8 un
Largura da ponte = 4,20 m
Comprimento entre eixos das longarinas = 6,00 m
Quantidade = 8*4,20*6,00 = 201,60 m²</t>
  </si>
  <si>
    <t>Quantidade de vãos = 8 un
Quantidade de deslizantes por vão = 4 un
Comprimento de longarinas = 6,00 m
Quantidade = 8*4*6 = 192 m</t>
  </si>
  <si>
    <t>Quantidade de laterais da ponte = 2 un
Quantidade de guarda roda por lateral = 1 un
Comprimento estimado = 48,00 m
Quantidade = 2*1*48 = 96 m</t>
  </si>
  <si>
    <t>CONTRATAÇÃO DE EMPRESA DE ENGENHARIA PARA MANUTENÇÃO, CONSERVAÇÃO, REPARAÇÃO E CONSERTO EM PONTES DE MADEIRA NAS ESTRADAS VICINAIS DO MUNICIPIO DE ITUPIRANGA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</si>
</sst>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#,##0.00\ %"/>
    <numFmt numFmtId="165" formatCode="#,##0.0000000"/>
    <numFmt numFmtId="166" formatCode="#,##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1"/>
    </font>
    <font>
      <sz val="10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FF0D8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7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right" vertical="top" wrapText="1"/>
    </xf>
    <xf numFmtId="44" fontId="0" fillId="2" borderId="0" xfId="0" applyNumberFormat="1" applyFill="1"/>
    <xf numFmtId="44" fontId="1" fillId="2" borderId="0" xfId="0" applyNumberFormat="1" applyFont="1" applyFill="1"/>
    <xf numFmtId="44" fontId="1" fillId="4" borderId="1" xfId="0" applyNumberFormat="1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top" wrapText="1"/>
    </xf>
    <xf numFmtId="44" fontId="3" fillId="3" borderId="1" xfId="0" applyNumberFormat="1" applyFont="1" applyFill="1" applyBorder="1" applyAlignment="1">
      <alignment horizontal="right" vertical="top" wrapText="1"/>
    </xf>
    <xf numFmtId="44" fontId="0" fillId="0" borderId="0" xfId="0" applyNumberFormat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10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0" fillId="0" borderId="0" xfId="0" applyFill="1"/>
    <xf numFmtId="44" fontId="1" fillId="5" borderId="1" xfId="0" applyNumberFormat="1" applyFont="1" applyFill="1" applyBorder="1" applyAlignment="1">
      <alignment horizontal="center"/>
    </xf>
    <xf numFmtId="10" fontId="1" fillId="5" borderId="1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 vertical="top" wrapText="1"/>
    </xf>
    <xf numFmtId="10" fontId="0" fillId="0" borderId="1" xfId="0" applyNumberFormat="1" applyFill="1" applyBorder="1" applyAlignment="1">
      <alignment horizontal="center" vertical="center"/>
    </xf>
    <xf numFmtId="0" fontId="0" fillId="9" borderId="1" xfId="0" applyFill="1" applyBorder="1"/>
    <xf numFmtId="4" fontId="0" fillId="0" borderId="1" xfId="0" applyNumberFormat="1" applyFill="1" applyBorder="1"/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right" vertical="top" wrapText="1"/>
    </xf>
    <xf numFmtId="44" fontId="2" fillId="0" borderId="17" xfId="0" applyNumberFormat="1" applyFont="1" applyFill="1" applyBorder="1" applyAlignment="1">
      <alignment horizontal="right" vertical="top" wrapText="1"/>
    </xf>
    <xf numFmtId="0" fontId="0" fillId="0" borderId="0" xfId="2" applyNumberFormat="1" applyFont="1" applyFill="1" applyBorder="1" applyAlignment="1" applyProtection="1">
      <alignment wrapText="1"/>
      <protection locked="0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0" fillId="0" borderId="21" xfId="2" applyNumberFormat="1" applyFont="1" applyFill="1" applyBorder="1" applyAlignment="1" applyProtection="1">
      <alignment horizontal="center" vertical="center" wrapText="1"/>
    </xf>
    <xf numFmtId="0" fontId="10" fillId="0" borderId="22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wrapText="1"/>
      <protection locked="0"/>
    </xf>
    <xf numFmtId="0" fontId="10" fillId="0" borderId="0" xfId="2" applyNumberFormat="1" applyFont="1" applyFill="1" applyBorder="1" applyAlignment="1" applyProtection="1">
      <alignment vertical="center" wrapText="1"/>
    </xf>
    <xf numFmtId="0" fontId="16" fillId="0" borderId="0" xfId="2" applyFont="1"/>
    <xf numFmtId="0" fontId="10" fillId="0" borderId="0" xfId="2" applyNumberFormat="1" applyFont="1" applyFill="1" applyBorder="1" applyAlignment="1" applyProtection="1">
      <alignment vertical="center" wrapText="1"/>
      <protection locked="0"/>
    </xf>
    <xf numFmtId="0" fontId="10" fillId="0" borderId="23" xfId="2" applyNumberFormat="1" applyFont="1" applyFill="1" applyBorder="1" applyAlignment="1" applyProtection="1">
      <alignment horizontal="center" vertical="top" wrapText="1"/>
    </xf>
    <xf numFmtId="0" fontId="12" fillId="0" borderId="23" xfId="2" applyNumberFormat="1" applyFont="1" applyFill="1" applyBorder="1" applyAlignment="1" applyProtection="1">
      <alignment horizontal="center" vertical="top" wrapText="1"/>
    </xf>
    <xf numFmtId="166" fontId="12" fillId="0" borderId="24" xfId="2" applyNumberFormat="1" applyFont="1" applyFill="1" applyBorder="1" applyAlignment="1" applyProtection="1">
      <alignment horizontal="right" vertical="top" wrapText="1"/>
    </xf>
    <xf numFmtId="166" fontId="12" fillId="0" borderId="25" xfId="2" applyNumberFormat="1" applyFont="1" applyFill="1" applyBorder="1" applyAlignment="1" applyProtection="1">
      <alignment horizontal="right" vertical="top" wrapText="1"/>
    </xf>
    <xf numFmtId="166" fontId="10" fillId="0" borderId="25" xfId="2" applyNumberFormat="1" applyFont="1" applyFill="1" applyBorder="1" applyAlignment="1" applyProtection="1">
      <alignment horizontal="right" vertical="top" wrapText="1"/>
    </xf>
    <xf numFmtId="166" fontId="10" fillId="0" borderId="24" xfId="2" applyNumberFormat="1" applyFont="1" applyFill="1" applyBorder="1" applyAlignment="1" applyProtection="1">
      <alignment horizontal="right" vertical="top" wrapText="1"/>
    </xf>
    <xf numFmtId="166" fontId="16" fillId="0" borderId="0" xfId="2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4" fontId="1" fillId="2" borderId="0" xfId="0" applyNumberFormat="1" applyFont="1" applyFill="1" applyAlignment="1">
      <alignment horizontal="left"/>
    </xf>
    <xf numFmtId="44" fontId="1" fillId="5" borderId="1" xfId="0" applyNumberFormat="1" applyFont="1" applyFill="1" applyBorder="1" applyAlignment="1">
      <alignment vertical="center"/>
    </xf>
    <xf numFmtId="10" fontId="1" fillId="5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2" fontId="3" fillId="3" borderId="0" xfId="0" applyNumberFormat="1" applyFont="1" applyFill="1" applyBorder="1" applyAlignment="1">
      <alignment horizontal="right" vertical="top" wrapText="1"/>
    </xf>
    <xf numFmtId="44" fontId="3" fillId="3" borderId="0" xfId="0" applyNumberFormat="1" applyFont="1" applyFill="1" applyBorder="1" applyAlignment="1">
      <alignment horizontal="right" vertical="top" wrapText="1"/>
    </xf>
    <xf numFmtId="164" fontId="3" fillId="3" borderId="0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7" fillId="3" borderId="10" xfId="1" applyFont="1" applyFill="1" applyBorder="1" applyAlignment="1">
      <alignment horizontal="left" vertical="top" wrapText="1"/>
    </xf>
    <xf numFmtId="0" fontId="7" fillId="3" borderId="10" xfId="1" applyFont="1" applyFill="1" applyBorder="1" applyAlignment="1">
      <alignment horizontal="center" vertical="top" wrapText="1"/>
    </xf>
    <xf numFmtId="0" fontId="7" fillId="3" borderId="10" xfId="1" applyFont="1" applyFill="1" applyBorder="1" applyAlignment="1">
      <alignment horizontal="right" vertical="top" wrapText="1"/>
    </xf>
    <xf numFmtId="0" fontId="3" fillId="10" borderId="10" xfId="1" applyFont="1" applyFill="1" applyBorder="1" applyAlignment="1">
      <alignment horizontal="left" vertical="top" wrapText="1"/>
    </xf>
    <xf numFmtId="0" fontId="3" fillId="10" borderId="10" xfId="1" applyFont="1" applyFill="1" applyBorder="1" applyAlignment="1">
      <alignment horizontal="center" vertical="top" wrapText="1"/>
    </xf>
    <xf numFmtId="0" fontId="3" fillId="10" borderId="10" xfId="1" applyFont="1" applyFill="1" applyBorder="1" applyAlignment="1">
      <alignment horizontal="right" vertical="top" wrapText="1"/>
    </xf>
    <xf numFmtId="4" fontId="3" fillId="10" borderId="10" xfId="1" applyNumberFormat="1" applyFont="1" applyFill="1" applyBorder="1" applyAlignment="1">
      <alignment horizontal="right" vertical="top" wrapText="1"/>
    </xf>
    <xf numFmtId="165" fontId="3" fillId="10" borderId="10" xfId="1" applyNumberFormat="1" applyFont="1" applyFill="1" applyBorder="1" applyAlignment="1">
      <alignment horizontal="right" vertical="top" wrapText="1"/>
    </xf>
    <xf numFmtId="0" fontId="3" fillId="10" borderId="30" xfId="1" applyFont="1" applyFill="1" applyBorder="1" applyAlignment="1">
      <alignment horizontal="left" vertical="top" wrapText="1"/>
    </xf>
    <xf numFmtId="0" fontId="6" fillId="6" borderId="10" xfId="1" applyFont="1" applyFill="1" applyBorder="1" applyAlignment="1">
      <alignment horizontal="left" vertical="top" wrapText="1"/>
    </xf>
    <xf numFmtId="0" fontId="6" fillId="6" borderId="10" xfId="1" applyFont="1" applyFill="1" applyBorder="1" applyAlignment="1">
      <alignment horizontal="center" vertical="top" wrapText="1"/>
    </xf>
    <xf numFmtId="0" fontId="6" fillId="6" borderId="10" xfId="1" applyFont="1" applyFill="1" applyBorder="1" applyAlignment="1">
      <alignment horizontal="right" vertical="top" wrapText="1"/>
    </xf>
    <xf numFmtId="4" fontId="6" fillId="6" borderId="10" xfId="1" applyNumberFormat="1" applyFont="1" applyFill="1" applyBorder="1" applyAlignment="1">
      <alignment horizontal="right" vertical="top" wrapText="1"/>
    </xf>
    <xf numFmtId="165" fontId="6" fillId="6" borderId="10" xfId="1" applyNumberFormat="1" applyFont="1" applyFill="1" applyBorder="1" applyAlignment="1">
      <alignment horizontal="right" vertical="top" wrapText="1"/>
    </xf>
    <xf numFmtId="0" fontId="6" fillId="7" borderId="10" xfId="1" applyFont="1" applyFill="1" applyBorder="1" applyAlignment="1">
      <alignment horizontal="left" vertical="top" wrapText="1"/>
    </xf>
    <xf numFmtId="0" fontId="6" fillId="7" borderId="10" xfId="1" applyFont="1" applyFill="1" applyBorder="1" applyAlignment="1">
      <alignment horizontal="center" vertical="top" wrapText="1"/>
    </xf>
    <xf numFmtId="0" fontId="6" fillId="7" borderId="10" xfId="1" applyFont="1" applyFill="1" applyBorder="1" applyAlignment="1">
      <alignment horizontal="right" vertical="top" wrapText="1"/>
    </xf>
    <xf numFmtId="4" fontId="6" fillId="7" borderId="10" xfId="1" applyNumberFormat="1" applyFont="1" applyFill="1" applyBorder="1" applyAlignment="1">
      <alignment horizontal="right" vertical="top" wrapText="1"/>
    </xf>
    <xf numFmtId="166" fontId="6" fillId="7" borderId="10" xfId="1" applyNumberFormat="1" applyFont="1" applyFill="1" applyBorder="1" applyAlignment="1">
      <alignment horizontal="right" vertical="top" wrapText="1"/>
    </xf>
    <xf numFmtId="165" fontId="6" fillId="7" borderId="10" xfId="1" applyNumberFormat="1" applyFont="1" applyFill="1" applyBorder="1" applyAlignment="1">
      <alignment horizontal="right" vertical="top" wrapText="1"/>
    </xf>
    <xf numFmtId="166" fontId="5" fillId="3" borderId="0" xfId="1" applyNumberFormat="1" applyFont="1" applyFill="1" applyAlignment="1">
      <alignment horizontal="right" vertical="top" wrapText="1"/>
    </xf>
    <xf numFmtId="0" fontId="6" fillId="3" borderId="0" xfId="1" applyFont="1" applyFill="1" applyAlignment="1">
      <alignment horizontal="right" vertical="top" wrapText="1"/>
    </xf>
    <xf numFmtId="4" fontId="6" fillId="3" borderId="0" xfId="1" applyNumberFormat="1" applyFont="1" applyFill="1" applyAlignment="1">
      <alignment horizontal="right" vertical="top" wrapText="1"/>
    </xf>
    <xf numFmtId="44" fontId="1" fillId="2" borderId="0" xfId="0" applyNumberFormat="1" applyFont="1" applyFill="1" applyAlignment="1"/>
    <xf numFmtId="2" fontId="3" fillId="3" borderId="1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8" borderId="32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4" fontId="2" fillId="0" borderId="0" xfId="0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center" vertical="center" wrapText="1"/>
    </xf>
    <xf numFmtId="44" fontId="5" fillId="3" borderId="7" xfId="0" applyNumberFormat="1" applyFont="1" applyFill="1" applyBorder="1" applyAlignment="1">
      <alignment horizontal="center" vertical="center" wrapText="1"/>
    </xf>
    <xf numFmtId="44" fontId="5" fillId="5" borderId="5" xfId="0" applyNumberFormat="1" applyFont="1" applyFill="1" applyBorder="1" applyAlignment="1">
      <alignment horizontal="center" vertical="center" wrapText="1"/>
    </xf>
    <xf numFmtId="44" fontId="5" fillId="5" borderId="7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6" fillId="7" borderId="10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right" vertical="top" wrapText="1"/>
    </xf>
    <xf numFmtId="0" fontId="7" fillId="3" borderId="1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horizontal="left" vertical="top" wrapText="1"/>
    </xf>
    <xf numFmtId="0" fontId="3" fillId="10" borderId="10" xfId="1" applyFont="1" applyFill="1" applyBorder="1" applyAlignment="1">
      <alignment horizontal="left" vertical="top" wrapText="1"/>
    </xf>
    <xf numFmtId="0" fontId="7" fillId="3" borderId="0" xfId="1" applyFont="1" applyFill="1" applyAlignment="1">
      <alignment horizontal="center" wrapText="1"/>
    </xf>
    <xf numFmtId="0" fontId="8" fillId="0" borderId="0" xfId="1"/>
    <xf numFmtId="0" fontId="5" fillId="3" borderId="0" xfId="1" applyFont="1" applyFill="1" applyAlignment="1">
      <alignment horizontal="right" vertical="top" wrapText="1"/>
    </xf>
    <xf numFmtId="0" fontId="7" fillId="3" borderId="10" xfId="1" applyFont="1" applyFill="1" applyBorder="1" applyAlignment="1">
      <alignment horizontal="right" vertical="top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  <xf numFmtId="0" fontId="1" fillId="8" borderId="3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 applyProtection="1">
      <alignment horizontal="right" vertical="center" wrapText="1"/>
    </xf>
    <xf numFmtId="0" fontId="15" fillId="0" borderId="0" xfId="2" applyNumberFormat="1" applyFont="1" applyFill="1" applyBorder="1" applyAlignment="1" applyProtection="1">
      <alignment horizontal="left" vertical="center" wrapText="1"/>
    </xf>
    <xf numFmtId="0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Border="1" applyAlignment="1" applyProtection="1">
      <alignment horizontal="right" vertical="center" wrapText="1"/>
    </xf>
    <xf numFmtId="0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2" applyNumberFormat="1" applyFont="1" applyFill="1" applyBorder="1" applyAlignment="1" applyProtection="1">
      <alignment horizontal="center" vertical="top" wrapText="1"/>
      <protection locked="0"/>
    </xf>
    <xf numFmtId="0" fontId="1" fillId="0" borderId="3" xfId="2" applyNumberFormat="1" applyFont="1" applyFill="1" applyBorder="1" applyAlignment="1" applyProtection="1">
      <alignment horizontal="center" vertical="top" wrapText="1"/>
      <protection locked="0"/>
    </xf>
    <xf numFmtId="0" fontId="1" fillId="0" borderId="4" xfId="2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left" vertical="top" wrapText="1"/>
    </xf>
    <xf numFmtId="0" fontId="10" fillId="0" borderId="26" xfId="2" applyNumberFormat="1" applyFont="1" applyFill="1" applyBorder="1" applyAlignment="1" applyProtection="1">
      <alignment horizontal="right" vertical="center" wrapText="1"/>
    </xf>
    <xf numFmtId="0" fontId="10" fillId="0" borderId="27" xfId="2" applyNumberFormat="1" applyFont="1" applyFill="1" applyBorder="1" applyAlignment="1" applyProtection="1">
      <alignment horizontal="right" vertical="center" wrapText="1"/>
    </xf>
    <xf numFmtId="0" fontId="10" fillId="0" borderId="1" xfId="2" applyNumberFormat="1" applyFont="1" applyFill="1" applyBorder="1" applyAlignment="1" applyProtection="1">
      <alignment horizontal="left" vertical="top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B4E395EA-0FB3-4D87-BEBF-86FFB453ECD5}"/>
    <cellStyle name="Normal 3" xfId="2" xr:uid="{FF4A1151-6CE2-4453-A15D-D831370E6A21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2270760</xdr:colOff>
      <xdr:row>0</xdr:row>
      <xdr:rowOff>121920</xdr:rowOff>
    </xdr:from>
    <xdr:to>
      <xdr:col>3</xdr:col>
      <xdr:colOff>4564380</xdr:colOff>
      <xdr:row>4</xdr:row>
      <xdr:rowOff>5594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F85509-59BD-467E-BFB6-AA531827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080" y="121920"/>
          <a:ext cx="2293620" cy="61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91440</xdr:rowOff>
    </xdr:from>
    <xdr:to>
      <xdr:col>4</xdr:col>
      <xdr:colOff>586740</xdr:colOff>
      <xdr:row>3</xdr:row>
      <xdr:rowOff>157994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6DB030-1069-46A6-A230-DD9A49F7D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0420" y="91440"/>
          <a:ext cx="2293620" cy="615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1303020</xdr:colOff>
      <xdr:row>0</xdr:row>
      <xdr:rowOff>121920</xdr:rowOff>
    </xdr:from>
    <xdr:to>
      <xdr:col>2</xdr:col>
      <xdr:colOff>3596640</xdr:colOff>
      <xdr:row>4</xdr:row>
      <xdr:rowOff>5594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6E7A850-C1F8-439C-A5B3-B6C237211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1820" y="121920"/>
          <a:ext cx="2293620" cy="6151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0</xdr:row>
      <xdr:rowOff>114300</xdr:rowOff>
    </xdr:from>
    <xdr:to>
      <xdr:col>3</xdr:col>
      <xdr:colOff>4236720</xdr:colOff>
      <xdr:row>3</xdr:row>
      <xdr:rowOff>180854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C58F51-5EAC-4491-BE76-F6A73F0A1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20" y="114300"/>
          <a:ext cx="2293620" cy="6151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2133600</xdr:colOff>
      <xdr:row>0</xdr:row>
      <xdr:rowOff>121920</xdr:rowOff>
    </xdr:from>
    <xdr:to>
      <xdr:col>4</xdr:col>
      <xdr:colOff>304800</xdr:colOff>
      <xdr:row>4</xdr:row>
      <xdr:rowOff>5594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D842758-9D3F-43F0-96CF-27348D2D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920" y="121920"/>
          <a:ext cx="2293620" cy="6151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533848</xdr:colOff>
      <xdr:row>0</xdr:row>
      <xdr:rowOff>96370</xdr:rowOff>
    </xdr:from>
    <xdr:to>
      <xdr:col>7</xdr:col>
      <xdr:colOff>663388</xdr:colOff>
      <xdr:row>3</xdr:row>
      <xdr:rowOff>162924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834EBD-CD11-4DC9-A880-FD7C07037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742" y="96370"/>
          <a:ext cx="2298999" cy="604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76200</xdr:rowOff>
    </xdr:from>
    <xdr:to>
      <xdr:col>3</xdr:col>
      <xdr:colOff>205740</xdr:colOff>
      <xdr:row>3</xdr:row>
      <xdr:rowOff>142754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3EE2D1-6849-4180-9C0C-82C2C3395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6200"/>
          <a:ext cx="2293620" cy="6151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trab\tecsan\MC-Calc\MC-E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ns/Desktop/GINASIO%20POLIESPORTIVO%20-%20DOCUMENTA&#199;&#195;O%20FINAL/DOCUMENTA&#199;&#195;O/OR&#199;AMENTO/Reforma%20do%20Ginasio%20Poliesportivo%20de%20Itupiranga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01-TAC"/>
      <sheetName val="TAC - CORREÇÃO DA PROPOSTA"/>
      <sheetName val="M.C  - QUANTITATIVO "/>
      <sheetName val="PQP"/>
      <sheetName val="SALDOS"/>
      <sheetName val="TAC_ADUT_DN500"/>
      <sheetName val="INCCTOT"/>
      <sheetName val="Jacaraci"/>
      <sheetName val="Demanda-Total"/>
      <sheetName val="V reservação"/>
      <sheetName val="Pre dimensADUTORA"/>
      <sheetName val="Lista"/>
      <sheetName val="Zona A"/>
      <sheetName val="Zona B"/>
      <sheetName val="EEAB1(3+1)3G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>
        <row r="125">
          <cell r="C125" t="str">
            <v>Total Item 3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BDI"/>
      <sheetName val="RESUMO"/>
      <sheetName val="CPU"/>
      <sheetName val="MEMORIA DE CALCULO"/>
      <sheetName val="CURVA ABC SERVICOS"/>
      <sheetName val="CURVA ABC INSUMOS"/>
      <sheetName val="CRONOGRAMA"/>
      <sheetName val="ENCARGOS SO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94E0-B219-4D98-8735-A82EF2ACECF9}">
  <sheetPr>
    <pageSetUpPr fitToPage="1"/>
  </sheetPr>
  <dimension ref="A1:J39"/>
  <sheetViews>
    <sheetView workbookViewId="0">
      <selection activeCell="B10" sqref="B10"/>
    </sheetView>
  </sheetViews>
  <sheetFormatPr defaultRowHeight="14.4" x14ac:dyDescent="0.3"/>
  <cols>
    <col min="1" max="1" width="11.6640625" customWidth="1"/>
    <col min="2" max="2" width="15" customWidth="1"/>
    <col min="3" max="3" width="10.6640625" customWidth="1"/>
    <col min="4" max="4" width="67.5546875" customWidth="1"/>
    <col min="6" max="6" width="8.88671875" customWidth="1"/>
    <col min="7" max="7" width="13.109375" style="22" bestFit="1" customWidth="1"/>
    <col min="8" max="8" width="14" style="22" customWidth="1"/>
    <col min="9" max="9" width="14.88671875" style="22" customWidth="1"/>
    <col min="10" max="10" width="9.21875" style="26" customWidth="1"/>
  </cols>
  <sheetData>
    <row r="1" spans="1:10" x14ac:dyDescent="0.3">
      <c r="A1" s="1"/>
      <c r="B1" s="1"/>
      <c r="C1" s="1"/>
      <c r="D1" s="1"/>
      <c r="E1" s="1"/>
      <c r="F1" s="1"/>
      <c r="G1" s="17"/>
      <c r="H1" s="17"/>
      <c r="I1" s="17"/>
      <c r="J1" s="23"/>
    </row>
    <row r="2" spans="1:10" x14ac:dyDescent="0.3">
      <c r="A2" s="1"/>
      <c r="B2" s="1"/>
      <c r="C2" s="1"/>
      <c r="D2" s="1"/>
      <c r="E2" s="1"/>
      <c r="F2" s="1"/>
      <c r="G2" s="17"/>
      <c r="H2" s="17"/>
      <c r="I2" s="17"/>
      <c r="J2" s="23"/>
    </row>
    <row r="3" spans="1:10" x14ac:dyDescent="0.3">
      <c r="A3" s="1"/>
      <c r="B3" s="1"/>
      <c r="C3" s="1"/>
      <c r="D3" s="1"/>
      <c r="E3" s="1"/>
      <c r="F3" s="1"/>
      <c r="G3" s="17"/>
      <c r="H3" s="17"/>
      <c r="I3" s="17"/>
      <c r="J3" s="23"/>
    </row>
    <row r="4" spans="1:10" x14ac:dyDescent="0.3">
      <c r="A4" s="1"/>
      <c r="B4" s="1"/>
      <c r="C4" s="1"/>
      <c r="D4" s="1"/>
      <c r="E4" s="1"/>
      <c r="F4" s="1"/>
      <c r="G4" s="17"/>
      <c r="H4" s="17"/>
      <c r="I4" s="17"/>
      <c r="J4" s="23"/>
    </row>
    <row r="5" spans="1:10" ht="15.6" x14ac:dyDescent="0.3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.6" x14ac:dyDescent="0.3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5.6" x14ac:dyDescent="0.3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x14ac:dyDescent="0.3">
      <c r="A8" s="2"/>
      <c r="B8" s="2"/>
      <c r="C8" s="2"/>
      <c r="D8" s="2"/>
      <c r="E8" s="2"/>
      <c r="F8" s="2"/>
      <c r="G8" s="18"/>
      <c r="H8" s="18"/>
      <c r="I8" s="18"/>
      <c r="J8" s="24"/>
    </row>
    <row r="9" spans="1:10" ht="30.6" customHeight="1" x14ac:dyDescent="0.3">
      <c r="A9" s="63" t="s">
        <v>3</v>
      </c>
      <c r="B9" s="115" t="s">
        <v>331</v>
      </c>
      <c r="C9" s="115"/>
      <c r="D9" s="115"/>
      <c r="E9" s="115"/>
      <c r="F9" s="115"/>
      <c r="G9" s="115"/>
      <c r="H9" s="115"/>
      <c r="I9" s="115"/>
      <c r="J9" s="115"/>
    </row>
    <row r="10" spans="1:10" x14ac:dyDescent="0.3">
      <c r="A10" s="2" t="s">
        <v>4</v>
      </c>
      <c r="B10" s="2" t="s">
        <v>5</v>
      </c>
      <c r="C10" s="2"/>
      <c r="D10" s="2"/>
      <c r="E10" s="2"/>
      <c r="F10" s="2"/>
      <c r="G10" s="18"/>
      <c r="H10" s="18"/>
      <c r="I10" s="18"/>
      <c r="J10" s="23"/>
    </row>
    <row r="11" spans="1:10" ht="14.4" customHeight="1" x14ac:dyDescent="0.3">
      <c r="A11" s="1"/>
      <c r="B11" s="1"/>
      <c r="C11" s="3"/>
      <c r="D11" s="2"/>
      <c r="E11" s="2"/>
      <c r="F11" s="4" t="s">
        <v>7</v>
      </c>
      <c r="G11" s="18"/>
      <c r="H11" s="117" t="s">
        <v>8</v>
      </c>
      <c r="I11" s="117"/>
      <c r="J11" s="23"/>
    </row>
    <row r="12" spans="1:10" x14ac:dyDescent="0.3">
      <c r="A12" s="112" t="s">
        <v>6</v>
      </c>
      <c r="B12" s="6" t="s">
        <v>181</v>
      </c>
      <c r="C12" s="3"/>
      <c r="D12" s="2"/>
      <c r="E12" s="2"/>
      <c r="F12" s="5">
        <v>0.29770000000000002</v>
      </c>
      <c r="G12" s="18"/>
      <c r="H12" s="117" t="s">
        <v>77</v>
      </c>
      <c r="I12" s="117"/>
      <c r="J12" s="23"/>
    </row>
    <row r="13" spans="1:10" x14ac:dyDescent="0.3">
      <c r="A13" s="113"/>
      <c r="B13" s="6" t="s">
        <v>182</v>
      </c>
      <c r="C13" s="3"/>
      <c r="D13" s="2"/>
      <c r="E13" s="2"/>
      <c r="F13" s="2"/>
      <c r="G13" s="18"/>
      <c r="H13" s="117" t="s">
        <v>9</v>
      </c>
      <c r="I13" s="117"/>
      <c r="J13" s="23"/>
    </row>
    <row r="14" spans="1:10" x14ac:dyDescent="0.3">
      <c r="A14" s="114"/>
      <c r="B14" s="6" t="s">
        <v>183</v>
      </c>
      <c r="C14" s="3"/>
      <c r="D14" s="2"/>
      <c r="E14" s="2"/>
      <c r="F14" s="2"/>
      <c r="G14" s="18"/>
      <c r="H14" s="117" t="s">
        <v>10</v>
      </c>
      <c r="I14" s="117"/>
      <c r="J14" s="23"/>
    </row>
    <row r="15" spans="1:10" ht="27" customHeight="1" x14ac:dyDescent="0.3">
      <c r="A15" s="105" t="s">
        <v>33</v>
      </c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ht="37.200000000000003" customHeight="1" x14ac:dyDescent="0.3">
      <c r="A16" s="11" t="s">
        <v>11</v>
      </c>
      <c r="B16" s="11" t="s">
        <v>12</v>
      </c>
      <c r="C16" s="11" t="s">
        <v>13</v>
      </c>
      <c r="D16" s="11" t="s">
        <v>14</v>
      </c>
      <c r="E16" s="12" t="s">
        <v>15</v>
      </c>
      <c r="F16" s="12" t="s">
        <v>16</v>
      </c>
      <c r="G16" s="19" t="s">
        <v>38</v>
      </c>
      <c r="H16" s="19" t="s">
        <v>37</v>
      </c>
      <c r="I16" s="19" t="s">
        <v>17</v>
      </c>
      <c r="J16" s="25" t="s">
        <v>18</v>
      </c>
    </row>
    <row r="17" spans="1:10" ht="18" customHeight="1" x14ac:dyDescent="0.3">
      <c r="A17" s="13" t="s">
        <v>19</v>
      </c>
      <c r="B17" s="13"/>
      <c r="C17" s="13"/>
      <c r="D17" s="13" t="s">
        <v>184</v>
      </c>
      <c r="E17" s="15"/>
      <c r="F17" s="15"/>
      <c r="G17" s="20"/>
      <c r="H17" s="20"/>
      <c r="I17" s="20">
        <f>SUM(I18:I29)</f>
        <v>322721.40999999997</v>
      </c>
      <c r="J17" s="14">
        <v>1</v>
      </c>
    </row>
    <row r="18" spans="1:10" ht="18" customHeight="1" x14ac:dyDescent="0.3">
      <c r="A18" s="10" t="s">
        <v>20</v>
      </c>
      <c r="B18" s="10">
        <v>11340</v>
      </c>
      <c r="C18" s="10" t="s">
        <v>22</v>
      </c>
      <c r="D18" s="7" t="s">
        <v>23</v>
      </c>
      <c r="E18" s="8" t="s">
        <v>24</v>
      </c>
      <c r="F18" s="16">
        <v>12</v>
      </c>
      <c r="G18" s="21">
        <v>176.25</v>
      </c>
      <c r="H18" s="21">
        <v>228.71</v>
      </c>
      <c r="I18" s="21">
        <v>2744.52</v>
      </c>
      <c r="J18" s="9">
        <v>8.5000000000000006E-3</v>
      </c>
    </row>
    <row r="19" spans="1:10" ht="18" customHeight="1" x14ac:dyDescent="0.3">
      <c r="A19" s="10" t="s">
        <v>25</v>
      </c>
      <c r="B19" s="10">
        <v>4915672</v>
      </c>
      <c r="C19" s="10" t="s">
        <v>187</v>
      </c>
      <c r="D19" s="7" t="s">
        <v>188</v>
      </c>
      <c r="E19" s="8" t="s">
        <v>189</v>
      </c>
      <c r="F19" s="16">
        <v>48</v>
      </c>
      <c r="G19" s="21">
        <v>3.54</v>
      </c>
      <c r="H19" s="21">
        <v>4.59</v>
      </c>
      <c r="I19" s="21">
        <v>220.32</v>
      </c>
      <c r="J19" s="9">
        <v>6.9999999999999999E-4</v>
      </c>
    </row>
    <row r="20" spans="1:10" ht="18" customHeight="1" x14ac:dyDescent="0.3">
      <c r="A20" s="10" t="s">
        <v>26</v>
      </c>
      <c r="B20" s="10" t="s">
        <v>190</v>
      </c>
      <c r="C20" s="10" t="s">
        <v>29</v>
      </c>
      <c r="D20" s="7" t="s">
        <v>191</v>
      </c>
      <c r="E20" s="8" t="s">
        <v>189</v>
      </c>
      <c r="F20" s="16">
        <v>352</v>
      </c>
      <c r="G20" s="21">
        <v>196.85</v>
      </c>
      <c r="H20" s="21">
        <v>255.45</v>
      </c>
      <c r="I20" s="21">
        <v>89918.399999999994</v>
      </c>
      <c r="J20" s="9">
        <v>0.27860000000000001</v>
      </c>
    </row>
    <row r="21" spans="1:10" ht="18" customHeight="1" x14ac:dyDescent="0.3">
      <c r="A21" s="10" t="s">
        <v>27</v>
      </c>
      <c r="B21" s="10" t="s">
        <v>192</v>
      </c>
      <c r="C21" s="10" t="s">
        <v>29</v>
      </c>
      <c r="D21" s="7" t="s">
        <v>193</v>
      </c>
      <c r="E21" s="8" t="s">
        <v>189</v>
      </c>
      <c r="F21" s="16">
        <v>67.2</v>
      </c>
      <c r="G21" s="21">
        <v>65.42</v>
      </c>
      <c r="H21" s="21">
        <v>84.89</v>
      </c>
      <c r="I21" s="21">
        <v>5704.6</v>
      </c>
      <c r="J21" s="9">
        <v>1.77E-2</v>
      </c>
    </row>
    <row r="22" spans="1:10" ht="18" customHeight="1" x14ac:dyDescent="0.3">
      <c r="A22" s="10" t="s">
        <v>194</v>
      </c>
      <c r="B22" s="10" t="s">
        <v>195</v>
      </c>
      <c r="C22" s="10" t="s">
        <v>29</v>
      </c>
      <c r="D22" s="7" t="s">
        <v>196</v>
      </c>
      <c r="E22" s="8" t="s">
        <v>189</v>
      </c>
      <c r="F22" s="16">
        <v>78.239999999999995</v>
      </c>
      <c r="G22" s="21">
        <v>65.42</v>
      </c>
      <c r="H22" s="21">
        <v>84.89</v>
      </c>
      <c r="I22" s="21">
        <v>6641.79</v>
      </c>
      <c r="J22" s="9">
        <v>2.06E-2</v>
      </c>
    </row>
    <row r="23" spans="1:10" ht="18" customHeight="1" x14ac:dyDescent="0.3">
      <c r="A23" s="10" t="s">
        <v>197</v>
      </c>
      <c r="B23" s="10" t="s">
        <v>198</v>
      </c>
      <c r="C23" s="10" t="s">
        <v>29</v>
      </c>
      <c r="D23" s="7" t="s">
        <v>199</v>
      </c>
      <c r="E23" s="8" t="s">
        <v>189</v>
      </c>
      <c r="F23" s="16">
        <v>33.6</v>
      </c>
      <c r="G23" s="21">
        <v>182.49</v>
      </c>
      <c r="H23" s="21">
        <v>236.81</v>
      </c>
      <c r="I23" s="21">
        <v>7956.81</v>
      </c>
      <c r="J23" s="9">
        <v>2.47E-2</v>
      </c>
    </row>
    <row r="24" spans="1:10" ht="18" customHeight="1" x14ac:dyDescent="0.3">
      <c r="A24" s="10" t="s">
        <v>200</v>
      </c>
      <c r="B24" s="10" t="s">
        <v>201</v>
      </c>
      <c r="C24" s="10" t="s">
        <v>29</v>
      </c>
      <c r="D24" s="7" t="s">
        <v>202</v>
      </c>
      <c r="E24" s="8" t="s">
        <v>189</v>
      </c>
      <c r="F24" s="16">
        <v>120</v>
      </c>
      <c r="G24" s="21">
        <v>183.1</v>
      </c>
      <c r="H24" s="21">
        <v>237.6</v>
      </c>
      <c r="I24" s="21">
        <v>28512</v>
      </c>
      <c r="J24" s="9">
        <v>8.8300000000000003E-2</v>
      </c>
    </row>
    <row r="25" spans="1:10" ht="18" customHeight="1" x14ac:dyDescent="0.3">
      <c r="A25" s="10" t="s">
        <v>203</v>
      </c>
      <c r="B25" s="10" t="s">
        <v>204</v>
      </c>
      <c r="C25" s="10" t="s">
        <v>29</v>
      </c>
      <c r="D25" s="7" t="s">
        <v>205</v>
      </c>
      <c r="E25" s="8" t="s">
        <v>189</v>
      </c>
      <c r="F25" s="16">
        <v>288</v>
      </c>
      <c r="G25" s="21">
        <v>173.14</v>
      </c>
      <c r="H25" s="21">
        <v>224.68</v>
      </c>
      <c r="I25" s="21">
        <v>64707.839999999997</v>
      </c>
      <c r="J25" s="9">
        <v>0.20050000000000001</v>
      </c>
    </row>
    <row r="26" spans="1:10" ht="18" customHeight="1" x14ac:dyDescent="0.3">
      <c r="A26" s="10" t="s">
        <v>206</v>
      </c>
      <c r="B26" s="10" t="s">
        <v>207</v>
      </c>
      <c r="C26" s="10" t="s">
        <v>29</v>
      </c>
      <c r="D26" s="7" t="s">
        <v>208</v>
      </c>
      <c r="E26" s="8" t="s">
        <v>24</v>
      </c>
      <c r="F26" s="16">
        <v>201.6</v>
      </c>
      <c r="G26" s="21">
        <v>228.76</v>
      </c>
      <c r="H26" s="21">
        <v>296.86</v>
      </c>
      <c r="I26" s="21">
        <v>59846.97</v>
      </c>
      <c r="J26" s="9">
        <v>0.18540000000000001</v>
      </c>
    </row>
    <row r="27" spans="1:10" ht="18" customHeight="1" x14ac:dyDescent="0.3">
      <c r="A27" s="10" t="s">
        <v>209</v>
      </c>
      <c r="B27" s="10" t="s">
        <v>210</v>
      </c>
      <c r="C27" s="10" t="s">
        <v>29</v>
      </c>
      <c r="D27" s="7" t="s">
        <v>211</v>
      </c>
      <c r="E27" s="8" t="s">
        <v>189</v>
      </c>
      <c r="F27" s="16">
        <v>192</v>
      </c>
      <c r="G27" s="21">
        <v>85.59</v>
      </c>
      <c r="H27" s="21">
        <v>111.07</v>
      </c>
      <c r="I27" s="21">
        <v>21325.439999999999</v>
      </c>
      <c r="J27" s="9">
        <v>6.6100000000000006E-2</v>
      </c>
    </row>
    <row r="28" spans="1:10" ht="18" customHeight="1" x14ac:dyDescent="0.3">
      <c r="A28" s="10" t="s">
        <v>212</v>
      </c>
      <c r="B28" s="10" t="s">
        <v>213</v>
      </c>
      <c r="C28" s="10" t="s">
        <v>29</v>
      </c>
      <c r="D28" s="7" t="s">
        <v>214</v>
      </c>
      <c r="E28" s="8" t="s">
        <v>189</v>
      </c>
      <c r="F28" s="16">
        <v>96</v>
      </c>
      <c r="G28" s="21">
        <v>161.88999999999999</v>
      </c>
      <c r="H28" s="21">
        <v>210.08</v>
      </c>
      <c r="I28" s="21">
        <v>20167.68</v>
      </c>
      <c r="J28" s="9">
        <v>6.25E-2</v>
      </c>
    </row>
    <row r="29" spans="1:10" ht="18" customHeight="1" x14ac:dyDescent="0.3">
      <c r="A29" s="10" t="s">
        <v>215</v>
      </c>
      <c r="B29" s="10" t="s">
        <v>216</v>
      </c>
      <c r="C29" s="10" t="s">
        <v>29</v>
      </c>
      <c r="D29" s="7" t="s">
        <v>217</v>
      </c>
      <c r="E29" s="8" t="s">
        <v>189</v>
      </c>
      <c r="F29" s="16">
        <v>96</v>
      </c>
      <c r="G29" s="21">
        <v>120.21</v>
      </c>
      <c r="H29" s="21">
        <v>155.99</v>
      </c>
      <c r="I29" s="21">
        <v>14975.04</v>
      </c>
      <c r="J29" s="9">
        <v>4.6399999999999997E-2</v>
      </c>
    </row>
    <row r="30" spans="1:10" x14ac:dyDescent="0.3">
      <c r="A30" s="64"/>
      <c r="B30" s="64"/>
      <c r="C30" s="64"/>
      <c r="D30" s="65"/>
      <c r="E30" s="66"/>
      <c r="F30" s="67"/>
      <c r="G30" s="68"/>
      <c r="H30" s="68"/>
      <c r="I30" s="68"/>
      <c r="J30" s="69"/>
    </row>
    <row r="31" spans="1:10" ht="21" customHeight="1" x14ac:dyDescent="0.3">
      <c r="A31" s="111" t="s">
        <v>36</v>
      </c>
      <c r="B31" s="111"/>
      <c r="C31" s="111"/>
      <c r="D31" s="111"/>
      <c r="E31" s="111"/>
      <c r="F31" s="111"/>
      <c r="G31" s="111"/>
      <c r="H31" s="111"/>
      <c r="I31" s="106">
        <v>248691.67</v>
      </c>
      <c r="J31" s="107"/>
    </row>
    <row r="32" spans="1:10" ht="18.600000000000001" customHeight="1" x14ac:dyDescent="0.3">
      <c r="A32" s="111" t="s">
        <v>35</v>
      </c>
      <c r="B32" s="111"/>
      <c r="C32" s="111"/>
      <c r="D32" s="111"/>
      <c r="E32" s="111"/>
      <c r="F32" s="111"/>
      <c r="G32" s="111"/>
      <c r="H32" s="111"/>
      <c r="I32" s="106">
        <v>74029.740000000005</v>
      </c>
      <c r="J32" s="107"/>
    </row>
    <row r="33" spans="1:10" ht="19.2" customHeight="1" x14ac:dyDescent="0.3">
      <c r="A33" s="110" t="s">
        <v>34</v>
      </c>
      <c r="B33" s="110"/>
      <c r="C33" s="110"/>
      <c r="D33" s="110"/>
      <c r="E33" s="110"/>
      <c r="F33" s="110"/>
      <c r="G33" s="110"/>
      <c r="H33" s="110"/>
      <c r="I33" s="108">
        <f>SUM(I31:J32)</f>
        <v>322721.41000000003</v>
      </c>
      <c r="J33" s="109"/>
    </row>
    <row r="36" spans="1:10" ht="14.4" customHeight="1" x14ac:dyDescent="0.3">
      <c r="A36" s="104" t="s">
        <v>39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10" x14ac:dyDescent="0.3">
      <c r="A38" s="104"/>
      <c r="B38" s="104"/>
      <c r="C38" s="104"/>
      <c r="D38" s="104"/>
      <c r="E38" s="104"/>
      <c r="F38" s="104"/>
      <c r="G38" s="104"/>
      <c r="H38" s="104"/>
      <c r="I38" s="104"/>
      <c r="J38" s="104"/>
    </row>
    <row r="39" spans="1:10" x14ac:dyDescent="0.3">
      <c r="A39" s="104"/>
      <c r="B39" s="104"/>
      <c r="C39" s="104"/>
      <c r="D39" s="104"/>
      <c r="E39" s="104"/>
      <c r="F39" s="104"/>
      <c r="G39" s="104"/>
      <c r="H39" s="104"/>
      <c r="I39" s="104"/>
      <c r="J39" s="104"/>
    </row>
  </sheetData>
  <mergeCells count="17">
    <mergeCell ref="A12:A14"/>
    <mergeCell ref="B9:J9"/>
    <mergeCell ref="A5:J5"/>
    <mergeCell ref="A6:J6"/>
    <mergeCell ref="A7:J7"/>
    <mergeCell ref="H12:I12"/>
    <mergeCell ref="H13:I13"/>
    <mergeCell ref="H14:I14"/>
    <mergeCell ref="H11:I11"/>
    <mergeCell ref="A36:J39"/>
    <mergeCell ref="A15:J15"/>
    <mergeCell ref="I31:J31"/>
    <mergeCell ref="I32:J32"/>
    <mergeCell ref="I33:J33"/>
    <mergeCell ref="A33:H33"/>
    <mergeCell ref="A32:H32"/>
    <mergeCell ref="A31:H31"/>
  </mergeCells>
  <pageMargins left="0.25" right="0.25" top="0.75" bottom="0.75" header="0.3" footer="0.3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7F0B-9A09-40E7-A1C8-3D906CBB816C}">
  <sheetPr>
    <pageSetUpPr fitToPage="1"/>
  </sheetPr>
  <dimension ref="A1:I39"/>
  <sheetViews>
    <sheetView workbookViewId="0">
      <selection activeCell="K31" sqref="K31"/>
    </sheetView>
  </sheetViews>
  <sheetFormatPr defaultRowHeight="14.4" x14ac:dyDescent="0.3"/>
  <cols>
    <col min="1" max="1" width="11.6640625" customWidth="1"/>
    <col min="2" max="2" width="15" customWidth="1"/>
    <col min="3" max="3" width="10.6640625" customWidth="1"/>
    <col min="4" max="4" width="36.5546875" customWidth="1"/>
    <col min="6" max="6" width="8.88671875" customWidth="1"/>
    <col min="7" max="7" width="14" style="22" customWidth="1"/>
    <col min="8" max="8" width="14.88671875" style="22" customWidth="1"/>
    <col min="9" max="9" width="9.21875" style="26" customWidth="1"/>
  </cols>
  <sheetData>
    <row r="1" spans="1:9" x14ac:dyDescent="0.3">
      <c r="A1" s="1"/>
      <c r="B1" s="1"/>
      <c r="C1" s="1"/>
      <c r="D1" s="1"/>
      <c r="E1" s="1"/>
      <c r="F1" s="1"/>
      <c r="G1" s="17"/>
      <c r="H1" s="17"/>
      <c r="I1" s="23"/>
    </row>
    <row r="2" spans="1:9" x14ac:dyDescent="0.3">
      <c r="A2" s="1"/>
      <c r="B2" s="1"/>
      <c r="C2" s="1"/>
      <c r="D2" s="1"/>
      <c r="E2" s="1"/>
      <c r="F2" s="1"/>
      <c r="G2" s="17"/>
      <c r="H2" s="17"/>
      <c r="I2" s="23"/>
    </row>
    <row r="3" spans="1:9" x14ac:dyDescent="0.3">
      <c r="A3" s="1"/>
      <c r="B3" s="1"/>
      <c r="C3" s="1"/>
      <c r="D3" s="1"/>
      <c r="E3" s="1"/>
      <c r="F3" s="1"/>
      <c r="G3" s="17"/>
      <c r="H3" s="17"/>
      <c r="I3" s="23"/>
    </row>
    <row r="4" spans="1:9" x14ac:dyDescent="0.3">
      <c r="A4" s="1"/>
      <c r="B4" s="1"/>
      <c r="C4" s="1"/>
      <c r="D4" s="1"/>
      <c r="E4" s="1"/>
      <c r="F4" s="1"/>
      <c r="G4" s="17"/>
      <c r="H4" s="17"/>
      <c r="I4" s="23"/>
    </row>
    <row r="5" spans="1:9" ht="15.6" x14ac:dyDescent="0.3">
      <c r="A5" s="116" t="s">
        <v>0</v>
      </c>
      <c r="B5" s="116"/>
      <c r="C5" s="116"/>
      <c r="D5" s="116"/>
      <c r="E5" s="116"/>
      <c r="F5" s="116"/>
      <c r="G5" s="116"/>
      <c r="H5" s="116"/>
      <c r="I5" s="116"/>
    </row>
    <row r="6" spans="1:9" ht="15.6" x14ac:dyDescent="0.3">
      <c r="A6" s="116" t="s">
        <v>1</v>
      </c>
      <c r="B6" s="116"/>
      <c r="C6" s="116"/>
      <c r="D6" s="116"/>
      <c r="E6" s="116"/>
      <c r="F6" s="116"/>
      <c r="G6" s="116"/>
      <c r="H6" s="116"/>
      <c r="I6" s="116"/>
    </row>
    <row r="7" spans="1:9" ht="15.6" x14ac:dyDescent="0.3">
      <c r="A7" s="116" t="s">
        <v>2</v>
      </c>
      <c r="B7" s="116"/>
      <c r="C7" s="116"/>
      <c r="D7" s="116"/>
      <c r="E7" s="116"/>
      <c r="F7" s="116"/>
      <c r="G7" s="116"/>
      <c r="H7" s="116"/>
      <c r="I7" s="116"/>
    </row>
    <row r="8" spans="1:9" x14ac:dyDescent="0.3">
      <c r="A8" s="2"/>
      <c r="B8" s="2"/>
      <c r="C8" s="2"/>
      <c r="D8" s="2"/>
      <c r="E8" s="2"/>
      <c r="F8" s="2"/>
      <c r="G8" s="18"/>
      <c r="H8" s="18"/>
      <c r="I8" s="24"/>
    </row>
    <row r="9" spans="1:9" ht="37.799999999999997" customHeight="1" x14ac:dyDescent="0.3">
      <c r="A9" s="62" t="s">
        <v>3</v>
      </c>
      <c r="B9" s="118" t="s">
        <v>185</v>
      </c>
      <c r="C9" s="118"/>
      <c r="D9" s="118"/>
      <c r="E9" s="118"/>
      <c r="F9" s="118"/>
      <c r="G9" s="118"/>
      <c r="H9" s="118"/>
      <c r="I9" s="118"/>
    </row>
    <row r="10" spans="1:9" x14ac:dyDescent="0.3">
      <c r="A10" s="2" t="s">
        <v>4</v>
      </c>
      <c r="B10" s="2" t="s">
        <v>5</v>
      </c>
      <c r="C10" s="2"/>
      <c r="D10" s="2"/>
      <c r="E10" s="2"/>
      <c r="F10" s="2"/>
      <c r="G10" s="18"/>
      <c r="H10" s="18"/>
      <c r="I10" s="23"/>
    </row>
    <row r="11" spans="1:9" ht="14.4" customHeight="1" x14ac:dyDescent="0.3">
      <c r="A11" s="1"/>
      <c r="B11" s="1"/>
      <c r="C11" s="3"/>
      <c r="D11" s="2"/>
      <c r="E11" s="2"/>
      <c r="F11" s="4" t="s">
        <v>7</v>
      </c>
      <c r="G11" s="117" t="s">
        <v>8</v>
      </c>
      <c r="H11" s="117"/>
      <c r="I11" s="23"/>
    </row>
    <row r="12" spans="1:9" x14ac:dyDescent="0.3">
      <c r="A12" s="112" t="s">
        <v>6</v>
      </c>
      <c r="B12" s="6" t="s">
        <v>181</v>
      </c>
      <c r="C12" s="3"/>
      <c r="D12" s="2"/>
      <c r="E12" s="2"/>
      <c r="F12" s="5">
        <v>0.29770000000000002</v>
      </c>
      <c r="G12" s="117" t="s">
        <v>77</v>
      </c>
      <c r="H12" s="117"/>
      <c r="I12" s="23"/>
    </row>
    <row r="13" spans="1:9" x14ac:dyDescent="0.3">
      <c r="A13" s="113"/>
      <c r="B13" s="6" t="s">
        <v>182</v>
      </c>
      <c r="C13" s="3"/>
      <c r="D13" s="2"/>
      <c r="E13" s="2"/>
      <c r="F13" s="2"/>
      <c r="G13" s="117" t="s">
        <v>9</v>
      </c>
      <c r="H13" s="117"/>
      <c r="I13" s="23"/>
    </row>
    <row r="14" spans="1:9" x14ac:dyDescent="0.3">
      <c r="A14" s="114"/>
      <c r="B14" s="6" t="s">
        <v>183</v>
      </c>
      <c r="C14" s="3"/>
      <c r="D14" s="2"/>
      <c r="E14" s="2"/>
      <c r="F14" s="2"/>
      <c r="G14" s="117" t="s">
        <v>10</v>
      </c>
      <c r="H14" s="117"/>
      <c r="I14" s="23"/>
    </row>
    <row r="15" spans="1:9" ht="27" customHeight="1" x14ac:dyDescent="0.3">
      <c r="A15" s="105" t="s">
        <v>40</v>
      </c>
      <c r="B15" s="105"/>
      <c r="C15" s="105"/>
      <c r="D15" s="105"/>
      <c r="E15" s="105"/>
      <c r="F15" s="105"/>
      <c r="G15" s="105"/>
      <c r="H15" s="105"/>
      <c r="I15" s="105"/>
    </row>
    <row r="16" spans="1:9" ht="43.2" customHeight="1" x14ac:dyDescent="0.3">
      <c r="A16" s="119" t="s">
        <v>41</v>
      </c>
      <c r="B16" s="119"/>
      <c r="C16" s="123" t="s">
        <v>14</v>
      </c>
      <c r="D16" s="124"/>
      <c r="E16" s="124"/>
      <c r="F16" s="124"/>
      <c r="G16" s="125"/>
      <c r="H16" s="123" t="s">
        <v>42</v>
      </c>
      <c r="I16" s="125"/>
    </row>
    <row r="17" spans="1:9" ht="18" customHeight="1" x14ac:dyDescent="0.3">
      <c r="A17" s="1"/>
      <c r="B17" s="27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27"/>
      <c r="C18" s="120" t="s">
        <v>43</v>
      </c>
      <c r="D18" s="120"/>
      <c r="E18" s="120"/>
      <c r="F18" s="120"/>
      <c r="G18" s="120"/>
      <c r="H18" s="28"/>
      <c r="I18" s="1"/>
    </row>
    <row r="19" spans="1:9" x14ac:dyDescent="0.3">
      <c r="A19" s="119" t="s">
        <v>44</v>
      </c>
      <c r="B19" s="119"/>
      <c r="C19" s="120" t="s">
        <v>45</v>
      </c>
      <c r="D19" s="120"/>
      <c r="E19" s="120"/>
      <c r="F19" s="120"/>
      <c r="G19" s="120"/>
      <c r="H19" s="121">
        <v>3.2000000000000002E-3</v>
      </c>
      <c r="I19" s="122"/>
    </row>
    <row r="20" spans="1:9" x14ac:dyDescent="0.3">
      <c r="A20" s="119" t="s">
        <v>46</v>
      </c>
      <c r="B20" s="119"/>
      <c r="C20" s="120" t="s">
        <v>47</v>
      </c>
      <c r="D20" s="120"/>
      <c r="E20" s="120"/>
      <c r="F20" s="120"/>
      <c r="G20" s="120"/>
      <c r="H20" s="121">
        <v>6.6400000000000001E-2</v>
      </c>
      <c r="I20" s="122"/>
    </row>
    <row r="21" spans="1:9" x14ac:dyDescent="0.3">
      <c r="A21" s="1"/>
      <c r="B21" s="27"/>
      <c r="C21" s="120" t="s">
        <v>48</v>
      </c>
      <c r="D21" s="120"/>
      <c r="E21" s="120"/>
      <c r="F21" s="120"/>
      <c r="G21" s="120"/>
      <c r="H21" s="121">
        <f>SUM(H19:I20)</f>
        <v>6.9599999999999995E-2</v>
      </c>
      <c r="I21" s="122"/>
    </row>
    <row r="22" spans="1:9" x14ac:dyDescent="0.3">
      <c r="A22" s="1"/>
      <c r="B22" s="27"/>
      <c r="C22" s="1"/>
      <c r="D22" s="29"/>
      <c r="E22" s="1"/>
      <c r="F22" s="1"/>
      <c r="G22" s="1"/>
      <c r="H22" s="126"/>
      <c r="I22" s="127"/>
    </row>
    <row r="23" spans="1:9" ht="18" customHeight="1" x14ac:dyDescent="0.3">
      <c r="A23" s="1"/>
      <c r="B23" s="27"/>
      <c r="C23" s="120" t="s">
        <v>49</v>
      </c>
      <c r="D23" s="120"/>
      <c r="E23" s="120"/>
      <c r="F23" s="120"/>
      <c r="G23" s="120"/>
      <c r="H23" s="126"/>
      <c r="I23" s="127"/>
    </row>
    <row r="24" spans="1:9" ht="18" customHeight="1" x14ac:dyDescent="0.3">
      <c r="A24" s="119" t="s">
        <v>50</v>
      </c>
      <c r="B24" s="119"/>
      <c r="C24" s="120" t="s">
        <v>51</v>
      </c>
      <c r="D24" s="120"/>
      <c r="E24" s="120"/>
      <c r="F24" s="120"/>
      <c r="G24" s="120"/>
      <c r="H24" s="122">
        <v>3.7999999999999999E-2</v>
      </c>
      <c r="I24" s="122"/>
    </row>
    <row r="25" spans="1:9" x14ac:dyDescent="0.3">
      <c r="A25" s="119" t="s">
        <v>52</v>
      </c>
      <c r="B25" s="119"/>
      <c r="C25" s="120" t="s">
        <v>53</v>
      </c>
      <c r="D25" s="120"/>
      <c r="E25" s="120"/>
      <c r="F25" s="120"/>
      <c r="G25" s="120"/>
      <c r="H25" s="122">
        <v>1.0200000000000001E-2</v>
      </c>
      <c r="I25" s="122"/>
    </row>
    <row r="26" spans="1:9" x14ac:dyDescent="0.3">
      <c r="A26" s="119" t="s">
        <v>54</v>
      </c>
      <c r="B26" s="119"/>
      <c r="C26" s="120" t="s">
        <v>55</v>
      </c>
      <c r="D26" s="120"/>
      <c r="E26" s="120"/>
      <c r="F26" s="120"/>
      <c r="G26" s="120"/>
      <c r="H26" s="122">
        <v>5.0000000000000001E-3</v>
      </c>
      <c r="I26" s="122"/>
    </row>
    <row r="27" spans="1:9" x14ac:dyDescent="0.3">
      <c r="A27" s="1"/>
      <c r="B27" s="27"/>
      <c r="C27" s="120" t="s">
        <v>48</v>
      </c>
      <c r="D27" s="120"/>
      <c r="E27" s="120"/>
      <c r="F27" s="120"/>
      <c r="G27" s="120"/>
      <c r="H27" s="122">
        <f>SUM(H24:H26)</f>
        <v>5.3199999999999997E-2</v>
      </c>
      <c r="I27" s="122"/>
    </row>
    <row r="28" spans="1:9" x14ac:dyDescent="0.3">
      <c r="A28" s="1"/>
      <c r="B28" s="27"/>
      <c r="C28" s="1"/>
      <c r="D28" s="29"/>
      <c r="E28" s="1"/>
      <c r="F28" s="1"/>
      <c r="G28" s="1"/>
      <c r="H28" s="127"/>
      <c r="I28" s="127"/>
    </row>
    <row r="29" spans="1:9" x14ac:dyDescent="0.3">
      <c r="A29" s="119" t="s">
        <v>56</v>
      </c>
      <c r="B29" s="119"/>
      <c r="C29" s="120" t="s">
        <v>57</v>
      </c>
      <c r="D29" s="120"/>
      <c r="E29" s="120"/>
      <c r="F29" s="120"/>
      <c r="G29" s="120"/>
      <c r="H29" s="126"/>
      <c r="I29" s="127"/>
    </row>
    <row r="30" spans="1:9" ht="18" customHeight="1" x14ac:dyDescent="0.3">
      <c r="A30" s="128"/>
      <c r="B30" s="129"/>
      <c r="C30" s="120" t="s">
        <v>58</v>
      </c>
      <c r="D30" s="120"/>
      <c r="E30" s="120"/>
      <c r="F30" s="120"/>
      <c r="G30" s="120"/>
      <c r="H30" s="122">
        <v>0.03</v>
      </c>
      <c r="I30" s="122"/>
    </row>
    <row r="31" spans="1:9" x14ac:dyDescent="0.3">
      <c r="A31" s="128"/>
      <c r="B31" s="129"/>
      <c r="C31" s="120" t="s">
        <v>59</v>
      </c>
      <c r="D31" s="120"/>
      <c r="E31" s="120"/>
      <c r="F31" s="120"/>
      <c r="G31" s="120"/>
      <c r="H31" s="122">
        <v>0.05</v>
      </c>
      <c r="I31" s="122"/>
    </row>
    <row r="32" spans="1:9" x14ac:dyDescent="0.3">
      <c r="A32" s="128"/>
      <c r="B32" s="129"/>
      <c r="C32" s="120" t="s">
        <v>60</v>
      </c>
      <c r="D32" s="120"/>
      <c r="E32" s="120"/>
      <c r="F32" s="120"/>
      <c r="G32" s="120"/>
      <c r="H32" s="122">
        <v>6.4999999999999997E-3</v>
      </c>
      <c r="I32" s="122"/>
    </row>
    <row r="33" spans="1:9" ht="18" customHeight="1" x14ac:dyDescent="0.3">
      <c r="A33" s="30"/>
      <c r="B33" s="30"/>
      <c r="C33" s="120" t="s">
        <v>61</v>
      </c>
      <c r="D33" s="120"/>
      <c r="E33" s="120"/>
      <c r="F33" s="120"/>
      <c r="G33" s="120"/>
      <c r="H33" s="122">
        <v>4.4999999999999998E-2</v>
      </c>
      <c r="I33" s="122"/>
    </row>
    <row r="34" spans="1:9" x14ac:dyDescent="0.3">
      <c r="A34" s="1"/>
      <c r="B34" s="28"/>
      <c r="C34" s="120" t="s">
        <v>48</v>
      </c>
      <c r="D34" s="120"/>
      <c r="E34" s="120"/>
      <c r="F34" s="120"/>
      <c r="G34" s="120"/>
      <c r="H34" s="122">
        <f>SUM(H30:H33)</f>
        <v>0.13150000000000001</v>
      </c>
      <c r="I34" s="122"/>
    </row>
    <row r="35" spans="1:9" x14ac:dyDescent="0.3">
      <c r="A35" s="1"/>
      <c r="B35" s="1"/>
      <c r="C35" s="1"/>
      <c r="D35" s="1"/>
      <c r="E35" s="1"/>
      <c r="F35" s="1"/>
      <c r="G35" s="1"/>
      <c r="H35" s="126"/>
      <c r="I35" s="127"/>
    </row>
    <row r="36" spans="1:9" x14ac:dyDescent="0.3">
      <c r="A36" s="120" t="s">
        <v>62</v>
      </c>
      <c r="B36" s="120"/>
      <c r="C36" s="120" t="s">
        <v>63</v>
      </c>
      <c r="D36" s="120"/>
      <c r="E36" s="120"/>
      <c r="F36" s="120"/>
      <c r="G36" s="120"/>
      <c r="H36" s="130">
        <f>((1+(H24+H26+H19))*(1+H25)*(1+H20))/(1-H34)-1</f>
        <v>0.29769428939090381</v>
      </c>
      <c r="I36" s="130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58.2" customHeight="1" x14ac:dyDescent="0.3">
      <c r="A39" s="104" t="s">
        <v>39</v>
      </c>
      <c r="B39" s="104"/>
      <c r="C39" s="104"/>
      <c r="D39" s="104"/>
      <c r="E39" s="104"/>
      <c r="F39" s="104"/>
      <c r="G39" s="104"/>
      <c r="H39" s="104"/>
      <c r="I39" s="104"/>
    </row>
  </sheetData>
  <mergeCells count="58">
    <mergeCell ref="H35:I35"/>
    <mergeCell ref="A36:B36"/>
    <mergeCell ref="C36:G36"/>
    <mergeCell ref="H36:I36"/>
    <mergeCell ref="A39:I39"/>
    <mergeCell ref="C34:G34"/>
    <mergeCell ref="H34:I34"/>
    <mergeCell ref="A30:B30"/>
    <mergeCell ref="C30:G30"/>
    <mergeCell ref="H30:I30"/>
    <mergeCell ref="A31:B31"/>
    <mergeCell ref="C31:G31"/>
    <mergeCell ref="H31:I31"/>
    <mergeCell ref="A32:B32"/>
    <mergeCell ref="C32:G32"/>
    <mergeCell ref="H32:I32"/>
    <mergeCell ref="C33:G33"/>
    <mergeCell ref="H33:I33"/>
    <mergeCell ref="C27:G27"/>
    <mergeCell ref="H27:I27"/>
    <mergeCell ref="H28:I28"/>
    <mergeCell ref="A29:B29"/>
    <mergeCell ref="C29:G29"/>
    <mergeCell ref="H29:I29"/>
    <mergeCell ref="A25:B25"/>
    <mergeCell ref="C25:G25"/>
    <mergeCell ref="H25:I25"/>
    <mergeCell ref="A26:B26"/>
    <mergeCell ref="C26:G26"/>
    <mergeCell ref="H26:I26"/>
    <mergeCell ref="H22:I22"/>
    <mergeCell ref="C23:G23"/>
    <mergeCell ref="H23:I23"/>
    <mergeCell ref="A24:B24"/>
    <mergeCell ref="C24:G24"/>
    <mergeCell ref="H24:I24"/>
    <mergeCell ref="A20:B20"/>
    <mergeCell ref="A15:I15"/>
    <mergeCell ref="C20:G20"/>
    <mergeCell ref="H20:I20"/>
    <mergeCell ref="C21:G21"/>
    <mergeCell ref="A16:B16"/>
    <mergeCell ref="C16:G16"/>
    <mergeCell ref="H16:I16"/>
    <mergeCell ref="C18:G18"/>
    <mergeCell ref="A19:B19"/>
    <mergeCell ref="C19:G19"/>
    <mergeCell ref="H19:I19"/>
    <mergeCell ref="H21:I21"/>
    <mergeCell ref="G13:H13"/>
    <mergeCell ref="G14:H14"/>
    <mergeCell ref="A12:A14"/>
    <mergeCell ref="B9:I9"/>
    <mergeCell ref="A5:I5"/>
    <mergeCell ref="A6:I6"/>
    <mergeCell ref="A7:I7"/>
    <mergeCell ref="G11:H11"/>
    <mergeCell ref="G12:H12"/>
  </mergeCells>
  <pageMargins left="0.25" right="0.25" top="0.75" bottom="0.75" header="0.3" footer="0.3"/>
  <pageSetup paperSize="9" scale="7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2E68-B978-4E28-BA0A-832FC50C76C5}">
  <sheetPr>
    <pageSetUpPr fitToPage="1"/>
  </sheetPr>
  <dimension ref="A1:E26"/>
  <sheetViews>
    <sheetView workbookViewId="0">
      <selection activeCell="G9" sqref="G9"/>
    </sheetView>
  </sheetViews>
  <sheetFormatPr defaultRowHeight="14.4" x14ac:dyDescent="0.3"/>
  <cols>
    <col min="1" max="1" width="11.6640625" customWidth="1"/>
    <col min="2" max="2" width="15" customWidth="1"/>
    <col min="3" max="3" width="60.109375" customWidth="1"/>
    <col min="4" max="4" width="19.88671875" customWidth="1"/>
    <col min="5" max="5" width="17.8867187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ht="15.6" x14ac:dyDescent="0.3">
      <c r="A5" s="116" t="s">
        <v>0</v>
      </c>
      <c r="B5" s="116"/>
      <c r="C5" s="116"/>
      <c r="D5" s="116"/>
      <c r="E5" s="116"/>
    </row>
    <row r="6" spans="1:5" ht="15.6" x14ac:dyDescent="0.3">
      <c r="A6" s="116" t="s">
        <v>1</v>
      </c>
      <c r="B6" s="116"/>
      <c r="C6" s="116"/>
      <c r="D6" s="116"/>
      <c r="E6" s="116"/>
    </row>
    <row r="7" spans="1:5" ht="15.6" x14ac:dyDescent="0.3">
      <c r="A7" s="116" t="s">
        <v>2</v>
      </c>
      <c r="B7" s="116"/>
      <c r="C7" s="116"/>
      <c r="D7" s="116"/>
      <c r="E7" s="116"/>
    </row>
    <row r="8" spans="1:5" x14ac:dyDescent="0.3">
      <c r="A8" s="2"/>
      <c r="B8" s="2"/>
      <c r="C8" s="2"/>
      <c r="D8" s="2"/>
      <c r="E8" s="18"/>
    </row>
    <row r="9" spans="1:5" ht="35.4" customHeight="1" x14ac:dyDescent="0.3">
      <c r="A9" s="62" t="s">
        <v>3</v>
      </c>
      <c r="B9" s="118" t="s">
        <v>185</v>
      </c>
      <c r="C9" s="118"/>
      <c r="D9" s="118"/>
      <c r="E9" s="118"/>
    </row>
    <row r="10" spans="1:5" x14ac:dyDescent="0.3">
      <c r="A10" s="2" t="s">
        <v>4</v>
      </c>
      <c r="B10" s="2" t="s">
        <v>5</v>
      </c>
      <c r="C10" s="2"/>
      <c r="D10" s="2"/>
      <c r="E10" s="2"/>
    </row>
    <row r="11" spans="1:5" ht="14.4" customHeight="1" x14ac:dyDescent="0.3">
      <c r="A11" s="1"/>
      <c r="B11" s="1"/>
      <c r="C11" s="3"/>
      <c r="D11" s="4" t="s">
        <v>7</v>
      </c>
      <c r="E11" s="57" t="s">
        <v>8</v>
      </c>
    </row>
    <row r="12" spans="1:5" x14ac:dyDescent="0.3">
      <c r="A12" s="112" t="s">
        <v>6</v>
      </c>
      <c r="B12" s="6" t="s">
        <v>181</v>
      </c>
      <c r="C12" s="3"/>
      <c r="D12" s="5">
        <v>0.29770000000000002</v>
      </c>
      <c r="E12" s="57" t="s">
        <v>77</v>
      </c>
    </row>
    <row r="13" spans="1:5" x14ac:dyDescent="0.3">
      <c r="A13" s="113"/>
      <c r="B13" s="6" t="s">
        <v>182</v>
      </c>
      <c r="C13" s="3"/>
      <c r="D13" s="2"/>
      <c r="E13" s="57" t="s">
        <v>9</v>
      </c>
    </row>
    <row r="14" spans="1:5" x14ac:dyDescent="0.3">
      <c r="A14" s="114"/>
      <c r="B14" s="6" t="s">
        <v>183</v>
      </c>
      <c r="C14" s="3"/>
      <c r="D14" s="2"/>
      <c r="E14" s="57" t="s">
        <v>10</v>
      </c>
    </row>
    <row r="15" spans="1:5" ht="27" customHeight="1" x14ac:dyDescent="0.3">
      <c r="A15" s="105" t="s">
        <v>180</v>
      </c>
      <c r="B15" s="105"/>
      <c r="C15" s="105"/>
      <c r="D15" s="105"/>
      <c r="E15" s="105"/>
    </row>
    <row r="16" spans="1:5" ht="37.200000000000003" customHeight="1" x14ac:dyDescent="0.3">
      <c r="A16" s="11" t="s">
        <v>11</v>
      </c>
      <c r="B16" s="131" t="s">
        <v>14</v>
      </c>
      <c r="C16" s="132"/>
      <c r="D16" s="12" t="s">
        <v>48</v>
      </c>
      <c r="E16" s="12" t="s">
        <v>42</v>
      </c>
    </row>
    <row r="17" spans="1:5" x14ac:dyDescent="0.3">
      <c r="A17" s="56" t="s">
        <v>19</v>
      </c>
      <c r="B17" s="133" t="s">
        <v>184</v>
      </c>
      <c r="C17" s="133"/>
      <c r="D17" s="60">
        <v>248691.67</v>
      </c>
      <c r="E17" s="61">
        <f>D17/D20</f>
        <v>0.7706079060574258</v>
      </c>
    </row>
    <row r="18" spans="1:5" x14ac:dyDescent="0.3">
      <c r="A18" s="56" t="s">
        <v>179</v>
      </c>
      <c r="B18" s="133" t="s">
        <v>218</v>
      </c>
      <c r="C18" s="133"/>
      <c r="D18" s="60">
        <v>74029.740000000005</v>
      </c>
      <c r="E18" s="61">
        <f>D18/D20</f>
        <v>0.22939209394257418</v>
      </c>
    </row>
    <row r="19" spans="1:5" x14ac:dyDescent="0.3">
      <c r="A19" s="70"/>
      <c r="B19" s="71"/>
      <c r="C19" s="72"/>
      <c r="D19" s="60"/>
      <c r="E19" s="61"/>
    </row>
    <row r="20" spans="1:5" ht="19.2" customHeight="1" x14ac:dyDescent="0.3">
      <c r="A20" s="134" t="s">
        <v>34</v>
      </c>
      <c r="B20" s="135"/>
      <c r="C20" s="136"/>
      <c r="D20" s="58">
        <f>SUM(D17:D19)</f>
        <v>322721.41000000003</v>
      </c>
      <c r="E20" s="59">
        <v>1</v>
      </c>
    </row>
    <row r="23" spans="1:5" ht="14.4" customHeight="1" x14ac:dyDescent="0.3">
      <c r="A23" s="104" t="s">
        <v>39</v>
      </c>
      <c r="B23" s="104"/>
      <c r="C23" s="104"/>
      <c r="D23" s="104"/>
      <c r="E23" s="104"/>
    </row>
    <row r="24" spans="1:5" x14ac:dyDescent="0.3">
      <c r="A24" s="104"/>
      <c r="B24" s="104"/>
      <c r="C24" s="104"/>
      <c r="D24" s="104"/>
      <c r="E24" s="104"/>
    </row>
    <row r="25" spans="1:5" x14ac:dyDescent="0.3">
      <c r="A25" s="104"/>
      <c r="B25" s="104"/>
      <c r="C25" s="104"/>
      <c r="D25" s="104"/>
      <c r="E25" s="104"/>
    </row>
    <row r="26" spans="1:5" x14ac:dyDescent="0.3">
      <c r="A26" s="104"/>
      <c r="B26" s="104"/>
      <c r="C26" s="104"/>
      <c r="D26" s="104"/>
      <c r="E26" s="104"/>
    </row>
  </sheetData>
  <mergeCells count="11">
    <mergeCell ref="A23:E26"/>
    <mergeCell ref="A15:E15"/>
    <mergeCell ref="A12:A14"/>
    <mergeCell ref="A5:E5"/>
    <mergeCell ref="A6:E6"/>
    <mergeCell ref="A7:E7"/>
    <mergeCell ref="B16:C16"/>
    <mergeCell ref="B17:C17"/>
    <mergeCell ref="B18:C18"/>
    <mergeCell ref="B9:E9"/>
    <mergeCell ref="A20:C20"/>
  </mergeCells>
  <pageMargins left="0.25" right="0.25" top="0.75" bottom="0.75" header="0.3" footer="0.3"/>
  <pageSetup paperSize="9" scale="7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4986-7698-4F45-BC8B-D64F2C86FF7D}">
  <sheetPr>
    <pageSetUpPr fitToPage="1"/>
  </sheetPr>
  <dimension ref="A1:G35"/>
  <sheetViews>
    <sheetView topLeftCell="A4" workbookViewId="0">
      <selection activeCell="K10" sqref="K10"/>
    </sheetView>
  </sheetViews>
  <sheetFormatPr defaultRowHeight="14.4" x14ac:dyDescent="0.3"/>
  <cols>
    <col min="1" max="1" width="11.6640625" customWidth="1"/>
    <col min="2" max="2" width="15" customWidth="1"/>
    <col min="3" max="3" width="10.6640625" customWidth="1"/>
    <col min="4" max="4" width="67.5546875" customWidth="1"/>
    <col min="6" max="6" width="8.88671875" customWidth="1"/>
    <col min="7" max="7" width="41.88671875" style="22" customWidth="1"/>
  </cols>
  <sheetData>
    <row r="1" spans="1:7" x14ac:dyDescent="0.3">
      <c r="A1" s="1"/>
      <c r="B1" s="1"/>
      <c r="C1" s="1"/>
      <c r="D1" s="1"/>
      <c r="E1" s="1"/>
      <c r="F1" s="1"/>
      <c r="G1" s="17"/>
    </row>
    <row r="2" spans="1:7" x14ac:dyDescent="0.3">
      <c r="A2" s="1"/>
      <c r="B2" s="1"/>
      <c r="C2" s="1"/>
      <c r="D2" s="1"/>
      <c r="E2" s="1"/>
      <c r="F2" s="1"/>
      <c r="G2" s="17"/>
    </row>
    <row r="3" spans="1:7" x14ac:dyDescent="0.3">
      <c r="A3" s="1"/>
      <c r="B3" s="1"/>
      <c r="C3" s="1"/>
      <c r="D3" s="1"/>
      <c r="E3" s="1"/>
      <c r="F3" s="1"/>
      <c r="G3" s="17"/>
    </row>
    <row r="4" spans="1:7" x14ac:dyDescent="0.3">
      <c r="A4" s="1"/>
      <c r="B4" s="1"/>
      <c r="C4" s="1"/>
      <c r="D4" s="1"/>
      <c r="E4" s="1"/>
      <c r="F4" s="1"/>
      <c r="G4" s="17"/>
    </row>
    <row r="5" spans="1:7" ht="15.6" x14ac:dyDescent="0.3">
      <c r="A5" s="116" t="s">
        <v>0</v>
      </c>
      <c r="B5" s="116"/>
      <c r="C5" s="116"/>
      <c r="D5" s="116"/>
      <c r="E5" s="116"/>
      <c r="F5" s="116"/>
      <c r="G5" s="116"/>
    </row>
    <row r="6" spans="1:7" ht="15.6" x14ac:dyDescent="0.3">
      <c r="A6" s="116" t="s">
        <v>1</v>
      </c>
      <c r="B6" s="116"/>
      <c r="C6" s="116"/>
      <c r="D6" s="116"/>
      <c r="E6" s="116"/>
      <c r="F6" s="116"/>
      <c r="G6" s="116"/>
    </row>
    <row r="7" spans="1:7" ht="15.6" x14ac:dyDescent="0.3">
      <c r="A7" s="116" t="s">
        <v>2</v>
      </c>
      <c r="B7" s="116"/>
      <c r="C7" s="116"/>
      <c r="D7" s="116"/>
      <c r="E7" s="116"/>
      <c r="F7" s="116"/>
      <c r="G7" s="116"/>
    </row>
    <row r="8" spans="1:7" x14ac:dyDescent="0.3">
      <c r="A8" s="2"/>
      <c r="B8" s="2"/>
      <c r="C8" s="2"/>
      <c r="D8" s="2"/>
      <c r="E8" s="2"/>
      <c r="F8" s="2"/>
      <c r="G8" s="18"/>
    </row>
    <row r="9" spans="1:7" ht="30.6" customHeight="1" x14ac:dyDescent="0.3">
      <c r="A9" s="63" t="s">
        <v>3</v>
      </c>
      <c r="B9" s="115" t="s">
        <v>185</v>
      </c>
      <c r="C9" s="115"/>
      <c r="D9" s="115"/>
      <c r="E9" s="115"/>
      <c r="F9" s="115"/>
      <c r="G9" s="115"/>
    </row>
    <row r="10" spans="1:7" x14ac:dyDescent="0.3">
      <c r="A10" s="2" t="s">
        <v>4</v>
      </c>
      <c r="B10" s="2" t="s">
        <v>5</v>
      </c>
      <c r="C10" s="2"/>
      <c r="D10" s="2"/>
      <c r="E10" s="2"/>
      <c r="F10" s="2"/>
      <c r="G10" s="18"/>
    </row>
    <row r="11" spans="1:7" ht="14.4" customHeight="1" x14ac:dyDescent="0.3">
      <c r="A11" s="1"/>
      <c r="B11" s="1"/>
      <c r="C11" s="3"/>
      <c r="D11" s="2"/>
      <c r="E11" s="2"/>
      <c r="F11" s="4" t="s">
        <v>7</v>
      </c>
      <c r="G11" s="96" t="s">
        <v>8</v>
      </c>
    </row>
    <row r="12" spans="1:7" x14ac:dyDescent="0.3">
      <c r="A12" s="112" t="s">
        <v>6</v>
      </c>
      <c r="B12" s="6" t="s">
        <v>181</v>
      </c>
      <c r="C12" s="3"/>
      <c r="D12" s="2"/>
      <c r="E12" s="2"/>
      <c r="F12" s="5">
        <v>0.29770000000000002</v>
      </c>
      <c r="G12" s="96" t="s">
        <v>77</v>
      </c>
    </row>
    <row r="13" spans="1:7" x14ac:dyDescent="0.3">
      <c r="A13" s="113"/>
      <c r="B13" s="6" t="s">
        <v>182</v>
      </c>
      <c r="C13" s="3"/>
      <c r="D13" s="2"/>
      <c r="E13" s="2"/>
      <c r="F13" s="2"/>
      <c r="G13" s="96" t="s">
        <v>9</v>
      </c>
    </row>
    <row r="14" spans="1:7" x14ac:dyDescent="0.3">
      <c r="A14" s="114"/>
      <c r="B14" s="6" t="s">
        <v>183</v>
      </c>
      <c r="C14" s="3"/>
      <c r="D14" s="2"/>
      <c r="E14" s="2"/>
      <c r="F14" s="2"/>
      <c r="G14" s="96" t="s">
        <v>10</v>
      </c>
    </row>
    <row r="15" spans="1:7" ht="27" customHeight="1" x14ac:dyDescent="0.3">
      <c r="A15" s="105" t="s">
        <v>33</v>
      </c>
      <c r="B15" s="105"/>
      <c r="C15" s="105"/>
      <c r="D15" s="105"/>
      <c r="E15" s="105"/>
      <c r="F15" s="105"/>
      <c r="G15" s="105"/>
    </row>
    <row r="16" spans="1:7" ht="37.200000000000003" customHeight="1" x14ac:dyDescent="0.3">
      <c r="A16" s="11" t="s">
        <v>11</v>
      </c>
      <c r="B16" s="11" t="s">
        <v>12</v>
      </c>
      <c r="C16" s="11" t="s">
        <v>13</v>
      </c>
      <c r="D16" s="11" t="s">
        <v>14</v>
      </c>
      <c r="E16" s="12" t="s">
        <v>15</v>
      </c>
      <c r="F16" s="12" t="s">
        <v>16</v>
      </c>
      <c r="G16" s="19" t="s">
        <v>319</v>
      </c>
    </row>
    <row r="17" spans="1:7" ht="18" customHeight="1" x14ac:dyDescent="0.3">
      <c r="A17" s="13" t="s">
        <v>19</v>
      </c>
      <c r="B17" s="13"/>
      <c r="C17" s="13"/>
      <c r="D17" s="13" t="s">
        <v>184</v>
      </c>
      <c r="E17" s="15"/>
      <c r="F17" s="15"/>
      <c r="G17" s="20"/>
    </row>
    <row r="18" spans="1:7" s="99" customFormat="1" ht="52.8" x14ac:dyDescent="0.3">
      <c r="A18" s="10" t="s">
        <v>20</v>
      </c>
      <c r="B18" s="10">
        <v>11340</v>
      </c>
      <c r="C18" s="10" t="s">
        <v>22</v>
      </c>
      <c r="D18" s="10" t="s">
        <v>23</v>
      </c>
      <c r="E18" s="10" t="s">
        <v>24</v>
      </c>
      <c r="F18" s="97">
        <v>12</v>
      </c>
      <c r="G18" s="98" t="s">
        <v>320</v>
      </c>
    </row>
    <row r="19" spans="1:7" s="99" customFormat="1" x14ac:dyDescent="0.3">
      <c r="A19" s="10" t="s">
        <v>25</v>
      </c>
      <c r="B19" s="10">
        <v>4915672</v>
      </c>
      <c r="C19" s="10" t="s">
        <v>187</v>
      </c>
      <c r="D19" s="10" t="s">
        <v>188</v>
      </c>
      <c r="E19" s="10" t="s">
        <v>189</v>
      </c>
      <c r="F19" s="97">
        <v>48</v>
      </c>
      <c r="G19" s="98" t="s">
        <v>321</v>
      </c>
    </row>
    <row r="20" spans="1:7" s="99" customFormat="1" ht="52.8" x14ac:dyDescent="0.3">
      <c r="A20" s="10" t="s">
        <v>26</v>
      </c>
      <c r="B20" s="10" t="s">
        <v>190</v>
      </c>
      <c r="C20" s="10" t="s">
        <v>29</v>
      </c>
      <c r="D20" s="10" t="s">
        <v>191</v>
      </c>
      <c r="E20" s="10" t="s">
        <v>189</v>
      </c>
      <c r="F20" s="97">
        <v>352</v>
      </c>
      <c r="G20" s="98" t="s">
        <v>322</v>
      </c>
    </row>
    <row r="21" spans="1:7" s="99" customFormat="1" ht="52.8" x14ac:dyDescent="0.3">
      <c r="A21" s="10" t="s">
        <v>27</v>
      </c>
      <c r="B21" s="10" t="s">
        <v>192</v>
      </c>
      <c r="C21" s="10" t="s">
        <v>29</v>
      </c>
      <c r="D21" s="10" t="s">
        <v>193</v>
      </c>
      <c r="E21" s="10" t="s">
        <v>189</v>
      </c>
      <c r="F21" s="97">
        <v>67.2</v>
      </c>
      <c r="G21" s="98" t="s">
        <v>323</v>
      </c>
    </row>
    <row r="22" spans="1:7" s="99" customFormat="1" ht="52.8" x14ac:dyDescent="0.3">
      <c r="A22" s="10" t="s">
        <v>194</v>
      </c>
      <c r="B22" s="10" t="s">
        <v>195</v>
      </c>
      <c r="C22" s="10" t="s">
        <v>29</v>
      </c>
      <c r="D22" s="10" t="s">
        <v>196</v>
      </c>
      <c r="E22" s="10" t="s">
        <v>189</v>
      </c>
      <c r="F22" s="97">
        <v>78.239999999999995</v>
      </c>
      <c r="G22" s="98" t="s">
        <v>324</v>
      </c>
    </row>
    <row r="23" spans="1:7" s="99" customFormat="1" ht="52.8" x14ac:dyDescent="0.3">
      <c r="A23" s="10" t="s">
        <v>197</v>
      </c>
      <c r="B23" s="10" t="s">
        <v>198</v>
      </c>
      <c r="C23" s="10" t="s">
        <v>29</v>
      </c>
      <c r="D23" s="10" t="s">
        <v>199</v>
      </c>
      <c r="E23" s="10" t="s">
        <v>189</v>
      </c>
      <c r="F23" s="97">
        <v>33.6</v>
      </c>
      <c r="G23" s="98" t="s">
        <v>325</v>
      </c>
    </row>
    <row r="24" spans="1:7" s="99" customFormat="1" ht="52.8" x14ac:dyDescent="0.3">
      <c r="A24" s="10" t="s">
        <v>200</v>
      </c>
      <c r="B24" s="10" t="s">
        <v>201</v>
      </c>
      <c r="C24" s="10" t="s">
        <v>29</v>
      </c>
      <c r="D24" s="10" t="s">
        <v>202</v>
      </c>
      <c r="E24" s="10" t="s">
        <v>189</v>
      </c>
      <c r="F24" s="97">
        <v>120</v>
      </c>
      <c r="G24" s="98" t="s">
        <v>326</v>
      </c>
    </row>
    <row r="25" spans="1:7" s="99" customFormat="1" ht="52.8" x14ac:dyDescent="0.3">
      <c r="A25" s="10" t="s">
        <v>203</v>
      </c>
      <c r="B25" s="10" t="s">
        <v>204</v>
      </c>
      <c r="C25" s="10" t="s">
        <v>29</v>
      </c>
      <c r="D25" s="10" t="s">
        <v>205</v>
      </c>
      <c r="E25" s="10" t="s">
        <v>189</v>
      </c>
      <c r="F25" s="97">
        <v>288</v>
      </c>
      <c r="G25" s="98" t="s">
        <v>327</v>
      </c>
    </row>
    <row r="26" spans="1:7" s="99" customFormat="1" ht="66" x14ac:dyDescent="0.3">
      <c r="A26" s="10" t="s">
        <v>206</v>
      </c>
      <c r="B26" s="10" t="s">
        <v>207</v>
      </c>
      <c r="C26" s="10" t="s">
        <v>29</v>
      </c>
      <c r="D26" s="10" t="s">
        <v>208</v>
      </c>
      <c r="E26" s="10" t="s">
        <v>24</v>
      </c>
      <c r="F26" s="97">
        <v>201.6</v>
      </c>
      <c r="G26" s="98" t="s">
        <v>328</v>
      </c>
    </row>
    <row r="27" spans="1:7" s="99" customFormat="1" ht="52.8" x14ac:dyDescent="0.3">
      <c r="A27" s="10" t="s">
        <v>209</v>
      </c>
      <c r="B27" s="10" t="s">
        <v>210</v>
      </c>
      <c r="C27" s="10" t="s">
        <v>29</v>
      </c>
      <c r="D27" s="10" t="s">
        <v>211</v>
      </c>
      <c r="E27" s="10" t="s">
        <v>189</v>
      </c>
      <c r="F27" s="97">
        <v>192</v>
      </c>
      <c r="G27" s="98" t="s">
        <v>329</v>
      </c>
    </row>
    <row r="28" spans="1:7" s="99" customFormat="1" ht="52.8" x14ac:dyDescent="0.3">
      <c r="A28" s="10" t="s">
        <v>212</v>
      </c>
      <c r="B28" s="10" t="s">
        <v>213</v>
      </c>
      <c r="C28" s="10" t="s">
        <v>29</v>
      </c>
      <c r="D28" s="10" t="s">
        <v>214</v>
      </c>
      <c r="E28" s="10" t="s">
        <v>189</v>
      </c>
      <c r="F28" s="97">
        <v>96</v>
      </c>
      <c r="G28" s="98" t="s">
        <v>330</v>
      </c>
    </row>
    <row r="29" spans="1:7" s="99" customFormat="1" ht="52.8" x14ac:dyDescent="0.3">
      <c r="A29" s="10" t="s">
        <v>215</v>
      </c>
      <c r="B29" s="10" t="s">
        <v>216</v>
      </c>
      <c r="C29" s="10" t="s">
        <v>29</v>
      </c>
      <c r="D29" s="10" t="s">
        <v>217</v>
      </c>
      <c r="E29" s="10" t="s">
        <v>189</v>
      </c>
      <c r="F29" s="97">
        <v>96</v>
      </c>
      <c r="G29" s="98" t="s">
        <v>330</v>
      </c>
    </row>
    <row r="30" spans="1:7" x14ac:dyDescent="0.3">
      <c r="A30" s="64"/>
      <c r="B30" s="64"/>
      <c r="C30" s="64"/>
      <c r="D30" s="65"/>
      <c r="E30" s="66"/>
      <c r="F30" s="67"/>
      <c r="G30" s="68"/>
    </row>
    <row r="32" spans="1:7" ht="14.4" customHeight="1" x14ac:dyDescent="0.3">
      <c r="A32" s="104" t="s">
        <v>39</v>
      </c>
      <c r="B32" s="104"/>
      <c r="C32" s="104"/>
      <c r="D32" s="104"/>
      <c r="E32" s="104"/>
      <c r="F32" s="104"/>
      <c r="G32" s="104"/>
    </row>
    <row r="33" spans="1:7" x14ac:dyDescent="0.3">
      <c r="A33" s="104"/>
      <c r="B33" s="104"/>
      <c r="C33" s="104"/>
      <c r="D33" s="104"/>
      <c r="E33" s="104"/>
      <c r="F33" s="104"/>
      <c r="G33" s="104"/>
    </row>
    <row r="34" spans="1:7" x14ac:dyDescent="0.3">
      <c r="A34" s="104"/>
      <c r="B34" s="104"/>
      <c r="C34" s="104"/>
      <c r="D34" s="104"/>
      <c r="E34" s="104"/>
      <c r="F34" s="104"/>
      <c r="G34" s="104"/>
    </row>
    <row r="35" spans="1:7" x14ac:dyDescent="0.3">
      <c r="A35" s="104"/>
      <c r="B35" s="104"/>
      <c r="C35" s="104"/>
      <c r="D35" s="104"/>
      <c r="E35" s="104"/>
      <c r="F35" s="104"/>
      <c r="G35" s="104"/>
    </row>
  </sheetData>
  <mergeCells count="7">
    <mergeCell ref="A32:G35"/>
    <mergeCell ref="A15:G15"/>
    <mergeCell ref="A5:G5"/>
    <mergeCell ref="A6:G6"/>
    <mergeCell ref="A7:G7"/>
    <mergeCell ref="B9:G9"/>
    <mergeCell ref="A12:A14"/>
  </mergeCells>
  <pageMargins left="0.25" right="0.25" top="0.75" bottom="0.75" header="0.3" footer="0.3"/>
  <pageSetup paperSize="9" scale="6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7720-5E71-4599-9C95-6A94D060DDF8}">
  <sheetPr>
    <pageSetUpPr fitToPage="1"/>
  </sheetPr>
  <dimension ref="A1:J267"/>
  <sheetViews>
    <sheetView topLeftCell="A55" workbookViewId="0">
      <selection activeCell="K6" sqref="K6"/>
    </sheetView>
  </sheetViews>
  <sheetFormatPr defaultRowHeight="14.4" x14ac:dyDescent="0.3"/>
  <cols>
    <col min="1" max="1" width="11.6640625" customWidth="1"/>
    <col min="2" max="2" width="15" customWidth="1"/>
    <col min="3" max="3" width="10.6640625" customWidth="1"/>
    <col min="4" max="4" width="60.109375" customWidth="1"/>
    <col min="5" max="5" width="9.5546875" bestFit="1" customWidth="1"/>
    <col min="6" max="6" width="9.21875" customWidth="1"/>
    <col min="7" max="7" width="13.109375" style="22" bestFit="1" customWidth="1"/>
    <col min="8" max="8" width="14.6640625" style="22" customWidth="1"/>
    <col min="9" max="9" width="15.88671875" style="22" customWidth="1"/>
    <col min="10" max="10" width="10.6640625" style="26" customWidth="1"/>
  </cols>
  <sheetData>
    <row r="1" spans="1:10" x14ac:dyDescent="0.3">
      <c r="A1" s="1"/>
      <c r="B1" s="1"/>
      <c r="C1" s="1"/>
      <c r="D1" s="1"/>
      <c r="E1" s="1"/>
      <c r="F1" s="1"/>
      <c r="G1" s="17"/>
      <c r="H1" s="17"/>
      <c r="I1" s="17"/>
      <c r="J1" s="23"/>
    </row>
    <row r="2" spans="1:10" x14ac:dyDescent="0.3">
      <c r="A2" s="1"/>
      <c r="B2" s="1"/>
      <c r="C2" s="1"/>
      <c r="D2" s="1"/>
      <c r="E2" s="1"/>
      <c r="F2" s="1"/>
      <c r="G2" s="17"/>
      <c r="H2" s="17"/>
      <c r="I2" s="17"/>
      <c r="J2" s="23"/>
    </row>
    <row r="3" spans="1:10" x14ac:dyDescent="0.3">
      <c r="A3" s="1"/>
      <c r="B3" s="1"/>
      <c r="C3" s="1"/>
      <c r="D3" s="1"/>
      <c r="E3" s="1"/>
      <c r="F3" s="1"/>
      <c r="G3" s="17"/>
      <c r="H3" s="17"/>
      <c r="I3" s="17"/>
      <c r="J3" s="23"/>
    </row>
    <row r="4" spans="1:10" x14ac:dyDescent="0.3">
      <c r="A4" s="1"/>
      <c r="B4" s="1"/>
      <c r="C4" s="1"/>
      <c r="D4" s="1"/>
      <c r="E4" s="1"/>
      <c r="F4" s="1"/>
      <c r="G4" s="17"/>
      <c r="H4" s="17"/>
      <c r="I4" s="17"/>
      <c r="J4" s="23"/>
    </row>
    <row r="5" spans="1:10" ht="15.6" x14ac:dyDescent="0.3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.6" x14ac:dyDescent="0.3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5.6" x14ac:dyDescent="0.3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x14ac:dyDescent="0.3">
      <c r="A8" s="2"/>
      <c r="B8" s="2"/>
      <c r="C8" s="2"/>
      <c r="D8" s="2"/>
      <c r="E8" s="2"/>
      <c r="F8" s="2"/>
      <c r="G8" s="18"/>
      <c r="H8" s="18"/>
      <c r="I8" s="18"/>
      <c r="J8" s="24"/>
    </row>
    <row r="9" spans="1:10" ht="29.4" customHeight="1" x14ac:dyDescent="0.3">
      <c r="A9" s="63" t="s">
        <v>3</v>
      </c>
      <c r="B9" s="115" t="s">
        <v>185</v>
      </c>
      <c r="C9" s="115"/>
      <c r="D9" s="115"/>
      <c r="E9" s="115"/>
      <c r="F9" s="115"/>
      <c r="G9" s="115"/>
      <c r="H9" s="115"/>
      <c r="I9" s="115"/>
      <c r="J9" s="115"/>
    </row>
    <row r="10" spans="1:10" x14ac:dyDescent="0.3">
      <c r="A10" s="2" t="s">
        <v>4</v>
      </c>
      <c r="B10" s="2" t="s">
        <v>5</v>
      </c>
      <c r="C10" s="2"/>
      <c r="D10" s="2"/>
      <c r="E10" s="2"/>
      <c r="F10" s="2"/>
      <c r="G10" s="18"/>
      <c r="H10" s="18"/>
      <c r="I10" s="18"/>
      <c r="J10" s="23"/>
    </row>
    <row r="11" spans="1:10" ht="14.4" customHeight="1" x14ac:dyDescent="0.3">
      <c r="A11" s="1"/>
      <c r="B11" s="1"/>
      <c r="C11" s="3"/>
      <c r="D11" s="2"/>
      <c r="E11" s="2"/>
      <c r="F11" s="4" t="s">
        <v>7</v>
      </c>
      <c r="G11" s="18"/>
      <c r="H11" s="117" t="s">
        <v>8</v>
      </c>
      <c r="I11" s="117"/>
      <c r="J11" s="23"/>
    </row>
    <row r="12" spans="1:10" x14ac:dyDescent="0.3">
      <c r="A12" s="112" t="s">
        <v>6</v>
      </c>
      <c r="B12" s="6" t="s">
        <v>181</v>
      </c>
      <c r="C12" s="3"/>
      <c r="D12" s="2"/>
      <c r="E12" s="2"/>
      <c r="F12" s="5">
        <v>0.29770000000000002</v>
      </c>
      <c r="G12" s="18"/>
      <c r="H12" s="117" t="s">
        <v>77</v>
      </c>
      <c r="I12" s="117"/>
      <c r="J12" s="23"/>
    </row>
    <row r="13" spans="1:10" x14ac:dyDescent="0.3">
      <c r="A13" s="113"/>
      <c r="B13" s="6" t="s">
        <v>182</v>
      </c>
      <c r="C13" s="3"/>
      <c r="D13" s="2"/>
      <c r="E13" s="2"/>
      <c r="F13" s="2"/>
      <c r="G13" s="18"/>
      <c r="H13" s="117" t="s">
        <v>9</v>
      </c>
      <c r="I13" s="117"/>
      <c r="J13" s="23"/>
    </row>
    <row r="14" spans="1:10" x14ac:dyDescent="0.3">
      <c r="A14" s="114"/>
      <c r="B14" s="6" t="s">
        <v>183</v>
      </c>
      <c r="C14" s="3"/>
      <c r="D14" s="2"/>
      <c r="E14" s="2"/>
      <c r="F14" s="2"/>
      <c r="G14" s="18"/>
      <c r="H14" s="117" t="s">
        <v>10</v>
      </c>
      <c r="I14" s="117"/>
      <c r="J14" s="23"/>
    </row>
    <row r="15" spans="1:10" ht="24" customHeight="1" x14ac:dyDescent="0.3">
      <c r="A15" s="140" t="s">
        <v>76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x14ac:dyDescent="0.3">
      <c r="A16" s="73" t="s">
        <v>20</v>
      </c>
      <c r="B16" s="75" t="s">
        <v>219</v>
      </c>
      <c r="C16" s="73" t="s">
        <v>220</v>
      </c>
      <c r="D16" s="73" t="s">
        <v>79</v>
      </c>
      <c r="E16" s="139" t="s">
        <v>221</v>
      </c>
      <c r="F16" s="139"/>
      <c r="G16" s="74" t="s">
        <v>222</v>
      </c>
      <c r="H16" s="75" t="s">
        <v>223</v>
      </c>
      <c r="I16" s="75" t="s">
        <v>224</v>
      </c>
      <c r="J16" s="75" t="s">
        <v>225</v>
      </c>
    </row>
    <row r="17" spans="1:10" x14ac:dyDescent="0.3">
      <c r="A17" s="76" t="s">
        <v>78</v>
      </c>
      <c r="B17" s="78" t="s">
        <v>21</v>
      </c>
      <c r="C17" s="76" t="s">
        <v>22</v>
      </c>
      <c r="D17" s="76" t="s">
        <v>23</v>
      </c>
      <c r="E17" s="142" t="s">
        <v>67</v>
      </c>
      <c r="F17" s="142"/>
      <c r="G17" s="77" t="s">
        <v>24</v>
      </c>
      <c r="H17" s="80">
        <v>1</v>
      </c>
      <c r="I17" s="79">
        <v>176.25</v>
      </c>
      <c r="J17" s="79">
        <v>176.25</v>
      </c>
    </row>
    <row r="18" spans="1:10" ht="26.4" x14ac:dyDescent="0.3">
      <c r="A18" s="82" t="s">
        <v>64</v>
      </c>
      <c r="B18" s="84" t="s">
        <v>65</v>
      </c>
      <c r="C18" s="82" t="s">
        <v>22</v>
      </c>
      <c r="D18" s="82" t="s">
        <v>66</v>
      </c>
      <c r="E18" s="141" t="s">
        <v>67</v>
      </c>
      <c r="F18" s="141"/>
      <c r="G18" s="83" t="s">
        <v>68</v>
      </c>
      <c r="H18" s="86">
        <v>0.4</v>
      </c>
      <c r="I18" s="85">
        <v>17.07</v>
      </c>
      <c r="J18" s="85">
        <v>6.82</v>
      </c>
    </row>
    <row r="19" spans="1:10" ht="26.4" x14ac:dyDescent="0.3">
      <c r="A19" s="82" t="s">
        <v>64</v>
      </c>
      <c r="B19" s="84" t="s">
        <v>80</v>
      </c>
      <c r="C19" s="82" t="s">
        <v>22</v>
      </c>
      <c r="D19" s="82" t="s">
        <v>81</v>
      </c>
      <c r="E19" s="141" t="s">
        <v>67</v>
      </c>
      <c r="F19" s="141"/>
      <c r="G19" s="83" t="s">
        <v>68</v>
      </c>
      <c r="H19" s="86">
        <v>0.4</v>
      </c>
      <c r="I19" s="85">
        <v>21.09</v>
      </c>
      <c r="J19" s="85">
        <v>8.43</v>
      </c>
    </row>
    <row r="20" spans="1:10" x14ac:dyDescent="0.3">
      <c r="A20" s="87" t="s">
        <v>82</v>
      </c>
      <c r="B20" s="89" t="s">
        <v>83</v>
      </c>
      <c r="C20" s="87" t="s">
        <v>22</v>
      </c>
      <c r="D20" s="87" t="s">
        <v>84</v>
      </c>
      <c r="E20" s="137" t="s">
        <v>85</v>
      </c>
      <c r="F20" s="137"/>
      <c r="G20" s="88" t="s">
        <v>86</v>
      </c>
      <c r="H20" s="92">
        <v>0.41</v>
      </c>
      <c r="I20" s="90">
        <v>152</v>
      </c>
      <c r="J20" s="90">
        <v>62.32</v>
      </c>
    </row>
    <row r="21" spans="1:10" x14ac:dyDescent="0.3">
      <c r="A21" s="87" t="s">
        <v>82</v>
      </c>
      <c r="B21" s="89" t="s">
        <v>87</v>
      </c>
      <c r="C21" s="87" t="s">
        <v>22</v>
      </c>
      <c r="D21" s="87" t="s">
        <v>88</v>
      </c>
      <c r="E21" s="137" t="s">
        <v>85</v>
      </c>
      <c r="F21" s="137"/>
      <c r="G21" s="88" t="s">
        <v>24</v>
      </c>
      <c r="H21" s="92">
        <v>1</v>
      </c>
      <c r="I21" s="90">
        <v>97</v>
      </c>
      <c r="J21" s="90">
        <v>97</v>
      </c>
    </row>
    <row r="22" spans="1:10" x14ac:dyDescent="0.3">
      <c r="A22" s="87" t="s">
        <v>82</v>
      </c>
      <c r="B22" s="89" t="s">
        <v>89</v>
      </c>
      <c r="C22" s="87" t="s">
        <v>22</v>
      </c>
      <c r="D22" s="87" t="s">
        <v>90</v>
      </c>
      <c r="E22" s="137" t="s">
        <v>85</v>
      </c>
      <c r="F22" s="137"/>
      <c r="G22" s="88" t="s">
        <v>32</v>
      </c>
      <c r="H22" s="92">
        <v>0.1</v>
      </c>
      <c r="I22" s="90">
        <v>16.829999999999998</v>
      </c>
      <c r="J22" s="90">
        <v>1.68</v>
      </c>
    </row>
    <row r="23" spans="1:10" ht="26.4" x14ac:dyDescent="0.3">
      <c r="A23" s="94"/>
      <c r="B23" s="94"/>
      <c r="C23" s="94"/>
      <c r="D23" s="94"/>
      <c r="E23" s="94" t="s">
        <v>71</v>
      </c>
      <c r="F23" s="95">
        <v>5.4405803285683803</v>
      </c>
      <c r="G23" s="94" t="s">
        <v>72</v>
      </c>
      <c r="H23" s="95">
        <v>4.76</v>
      </c>
      <c r="I23" s="94" t="s">
        <v>73</v>
      </c>
      <c r="J23" s="95">
        <v>10.199999999999999</v>
      </c>
    </row>
    <row r="24" spans="1:10" ht="27" thickBot="1" x14ac:dyDescent="0.35">
      <c r="A24" s="94"/>
      <c r="B24" s="94"/>
      <c r="C24" s="94"/>
      <c r="D24" s="94"/>
      <c r="E24" s="94" t="s">
        <v>74</v>
      </c>
      <c r="F24" s="95">
        <v>52.46</v>
      </c>
      <c r="G24" s="94"/>
      <c r="H24" s="138" t="s">
        <v>75</v>
      </c>
      <c r="I24" s="138"/>
      <c r="J24" s="95">
        <v>228.71</v>
      </c>
    </row>
    <row r="25" spans="1:10" ht="15" thickTop="1" x14ac:dyDescent="0.3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x14ac:dyDescent="0.3">
      <c r="A26" s="73" t="s">
        <v>25</v>
      </c>
      <c r="B26" s="75" t="s">
        <v>219</v>
      </c>
      <c r="C26" s="73" t="s">
        <v>220</v>
      </c>
      <c r="D26" s="73" t="s">
        <v>79</v>
      </c>
      <c r="E26" s="139" t="s">
        <v>221</v>
      </c>
      <c r="F26" s="139"/>
      <c r="G26" s="74" t="s">
        <v>222</v>
      </c>
      <c r="H26" s="75" t="s">
        <v>223</v>
      </c>
      <c r="I26" s="75" t="s">
        <v>224</v>
      </c>
      <c r="J26" s="75" t="s">
        <v>225</v>
      </c>
    </row>
    <row r="27" spans="1:10" x14ac:dyDescent="0.3">
      <c r="A27" s="76" t="s">
        <v>78</v>
      </c>
      <c r="B27" s="78" t="s">
        <v>186</v>
      </c>
      <c r="C27" s="76" t="s">
        <v>187</v>
      </c>
      <c r="D27" s="76" t="s">
        <v>188</v>
      </c>
      <c r="E27" s="142" t="s">
        <v>67</v>
      </c>
      <c r="F27" s="142"/>
      <c r="G27" s="77" t="s">
        <v>189</v>
      </c>
      <c r="H27" s="80">
        <v>1</v>
      </c>
      <c r="I27" s="79">
        <v>3.54</v>
      </c>
      <c r="J27" s="79">
        <v>3.54</v>
      </c>
    </row>
    <row r="28" spans="1:10" ht="27.6" x14ac:dyDescent="0.3">
      <c r="A28" s="73" t="s">
        <v>226</v>
      </c>
      <c r="B28" s="75" t="s">
        <v>219</v>
      </c>
      <c r="C28" s="73" t="s">
        <v>220</v>
      </c>
      <c r="D28" s="73" t="s">
        <v>97</v>
      </c>
      <c r="E28" s="75" t="s">
        <v>227</v>
      </c>
      <c r="F28" s="146" t="s">
        <v>228</v>
      </c>
      <c r="G28" s="146"/>
      <c r="H28" s="146"/>
      <c r="I28" s="146"/>
      <c r="J28" s="75" t="s">
        <v>229</v>
      </c>
    </row>
    <row r="29" spans="1:10" x14ac:dyDescent="0.3">
      <c r="A29" s="87" t="s">
        <v>82</v>
      </c>
      <c r="B29" s="89" t="s">
        <v>230</v>
      </c>
      <c r="C29" s="87" t="s">
        <v>187</v>
      </c>
      <c r="D29" s="87" t="s">
        <v>231</v>
      </c>
      <c r="E29" s="92">
        <v>4</v>
      </c>
      <c r="F29" s="87"/>
      <c r="G29" s="87"/>
      <c r="H29" s="87"/>
      <c r="I29" s="91">
        <v>17.710899999999999</v>
      </c>
      <c r="J29" s="91">
        <v>70.843599999999995</v>
      </c>
    </row>
    <row r="30" spans="1:10" x14ac:dyDescent="0.3">
      <c r="A30" s="145"/>
      <c r="B30" s="145"/>
      <c r="C30" s="145"/>
      <c r="D30" s="145"/>
      <c r="E30" s="145"/>
      <c r="F30" s="145"/>
      <c r="G30" s="145" t="s">
        <v>232</v>
      </c>
      <c r="H30" s="145"/>
      <c r="I30" s="145"/>
      <c r="J30" s="93">
        <v>70.843599999999995</v>
      </c>
    </row>
    <row r="31" spans="1:10" x14ac:dyDescent="0.3">
      <c r="A31" s="145"/>
      <c r="B31" s="145"/>
      <c r="C31" s="145"/>
      <c r="D31" s="145"/>
      <c r="E31" s="145"/>
      <c r="F31" s="145"/>
      <c r="G31" s="145" t="s">
        <v>233</v>
      </c>
      <c r="H31" s="145"/>
      <c r="I31" s="145"/>
      <c r="J31" s="93">
        <v>0</v>
      </c>
    </row>
    <row r="32" spans="1:10" x14ac:dyDescent="0.3">
      <c r="A32" s="145"/>
      <c r="B32" s="145"/>
      <c r="C32" s="145"/>
      <c r="D32" s="145"/>
      <c r="E32" s="145"/>
      <c r="F32" s="145"/>
      <c r="G32" s="145" t="s">
        <v>234</v>
      </c>
      <c r="H32" s="145"/>
      <c r="I32" s="145"/>
      <c r="J32" s="93">
        <v>70.843599999999995</v>
      </c>
    </row>
    <row r="33" spans="1:10" x14ac:dyDescent="0.3">
      <c r="A33" s="145"/>
      <c r="B33" s="145"/>
      <c r="C33" s="145"/>
      <c r="D33" s="145"/>
      <c r="E33" s="145"/>
      <c r="F33" s="145"/>
      <c r="G33" s="145" t="s">
        <v>235</v>
      </c>
      <c r="H33" s="145"/>
      <c r="I33" s="145"/>
      <c r="J33" s="93">
        <v>0</v>
      </c>
    </row>
    <row r="34" spans="1:10" x14ac:dyDescent="0.3">
      <c r="A34" s="145"/>
      <c r="B34" s="145"/>
      <c r="C34" s="145"/>
      <c r="D34" s="145"/>
      <c r="E34" s="145"/>
      <c r="F34" s="145"/>
      <c r="G34" s="145" t="s">
        <v>236</v>
      </c>
      <c r="H34" s="145"/>
      <c r="I34" s="145"/>
      <c r="J34" s="93">
        <v>0</v>
      </c>
    </row>
    <row r="35" spans="1:10" x14ac:dyDescent="0.3">
      <c r="A35" s="145"/>
      <c r="B35" s="145"/>
      <c r="C35" s="145"/>
      <c r="D35" s="145"/>
      <c r="E35" s="145"/>
      <c r="F35" s="145"/>
      <c r="G35" s="145" t="s">
        <v>237</v>
      </c>
      <c r="H35" s="145"/>
      <c r="I35" s="145"/>
      <c r="J35" s="93">
        <v>20</v>
      </c>
    </row>
    <row r="36" spans="1:10" x14ac:dyDescent="0.3">
      <c r="A36" s="145"/>
      <c r="B36" s="145"/>
      <c r="C36" s="145"/>
      <c r="D36" s="145"/>
      <c r="E36" s="145"/>
      <c r="F36" s="145"/>
      <c r="G36" s="145" t="s">
        <v>238</v>
      </c>
      <c r="H36" s="145"/>
      <c r="I36" s="145"/>
      <c r="J36" s="93">
        <v>3.5421999999999998</v>
      </c>
    </row>
    <row r="37" spans="1:10" ht="26.4" x14ac:dyDescent="0.3">
      <c r="A37" s="94"/>
      <c r="B37" s="94"/>
      <c r="C37" s="94"/>
      <c r="D37" s="94"/>
      <c r="E37" s="94" t="s">
        <v>71</v>
      </c>
      <c r="F37" s="95">
        <v>1.8893641988478771</v>
      </c>
      <c r="G37" s="94" t="s">
        <v>72</v>
      </c>
      <c r="H37" s="95">
        <v>1.65</v>
      </c>
      <c r="I37" s="94" t="s">
        <v>73</v>
      </c>
      <c r="J37" s="95">
        <v>3.5421800000000001</v>
      </c>
    </row>
    <row r="38" spans="1:10" ht="27" thickBot="1" x14ac:dyDescent="0.35">
      <c r="A38" s="94"/>
      <c r="B38" s="94"/>
      <c r="C38" s="94"/>
      <c r="D38" s="94"/>
      <c r="E38" s="94" t="s">
        <v>74</v>
      </c>
      <c r="F38" s="95">
        <v>1.05</v>
      </c>
      <c r="G38" s="94"/>
      <c r="H38" s="138" t="s">
        <v>75</v>
      </c>
      <c r="I38" s="138"/>
      <c r="J38" s="95">
        <v>4.59</v>
      </c>
    </row>
    <row r="39" spans="1:10" ht="15" thickTop="1" x14ac:dyDescent="0.3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3">
      <c r="A40" s="73" t="s">
        <v>26</v>
      </c>
      <c r="B40" s="75" t="s">
        <v>219</v>
      </c>
      <c r="C40" s="73" t="s">
        <v>220</v>
      </c>
      <c r="D40" s="73" t="s">
        <v>79</v>
      </c>
      <c r="E40" s="139" t="s">
        <v>221</v>
      </c>
      <c r="F40" s="139"/>
      <c r="G40" s="74" t="s">
        <v>222</v>
      </c>
      <c r="H40" s="75" t="s">
        <v>223</v>
      </c>
      <c r="I40" s="75" t="s">
        <v>224</v>
      </c>
      <c r="J40" s="75" t="s">
        <v>225</v>
      </c>
    </row>
    <row r="41" spans="1:10" ht="26.4" x14ac:dyDescent="0.3">
      <c r="A41" s="76" t="s">
        <v>78</v>
      </c>
      <c r="B41" s="78" t="s">
        <v>190</v>
      </c>
      <c r="C41" s="76" t="s">
        <v>29</v>
      </c>
      <c r="D41" s="76" t="s">
        <v>191</v>
      </c>
      <c r="E41" s="142" t="s">
        <v>91</v>
      </c>
      <c r="F41" s="142"/>
      <c r="G41" s="77" t="s">
        <v>189</v>
      </c>
      <c r="H41" s="80">
        <v>1</v>
      </c>
      <c r="I41" s="79">
        <v>196.85</v>
      </c>
      <c r="J41" s="79">
        <v>196.85</v>
      </c>
    </row>
    <row r="42" spans="1:10" ht="26.4" x14ac:dyDescent="0.3">
      <c r="A42" s="82" t="s">
        <v>64</v>
      </c>
      <c r="B42" s="84" t="s">
        <v>93</v>
      </c>
      <c r="C42" s="82" t="s">
        <v>28</v>
      </c>
      <c r="D42" s="82" t="s">
        <v>94</v>
      </c>
      <c r="E42" s="141" t="s">
        <v>92</v>
      </c>
      <c r="F42" s="141"/>
      <c r="G42" s="83" t="s">
        <v>68</v>
      </c>
      <c r="H42" s="86">
        <v>0.3</v>
      </c>
      <c r="I42" s="85">
        <v>21.07</v>
      </c>
      <c r="J42" s="85">
        <v>6.32</v>
      </c>
    </row>
    <row r="43" spans="1:10" ht="26.4" x14ac:dyDescent="0.3">
      <c r="A43" s="82" t="s">
        <v>64</v>
      </c>
      <c r="B43" s="84" t="s">
        <v>95</v>
      </c>
      <c r="C43" s="82" t="s">
        <v>28</v>
      </c>
      <c r="D43" s="82" t="s">
        <v>66</v>
      </c>
      <c r="E43" s="141" t="s">
        <v>92</v>
      </c>
      <c r="F43" s="141"/>
      <c r="G43" s="83" t="s">
        <v>68</v>
      </c>
      <c r="H43" s="86">
        <v>0.3</v>
      </c>
      <c r="I43" s="85">
        <v>17.09</v>
      </c>
      <c r="J43" s="85">
        <v>5.12</v>
      </c>
    </row>
    <row r="44" spans="1:10" ht="26.4" x14ac:dyDescent="0.3">
      <c r="A44" s="82" t="s">
        <v>64</v>
      </c>
      <c r="B44" s="84" t="s">
        <v>239</v>
      </c>
      <c r="C44" s="82" t="s">
        <v>28</v>
      </c>
      <c r="D44" s="82" t="s">
        <v>240</v>
      </c>
      <c r="E44" s="141" t="s">
        <v>69</v>
      </c>
      <c r="F44" s="141"/>
      <c r="G44" s="83" t="s">
        <v>70</v>
      </c>
      <c r="H44" s="86">
        <v>0.15</v>
      </c>
      <c r="I44" s="85">
        <v>222.06</v>
      </c>
      <c r="J44" s="85">
        <v>33.299999999999997</v>
      </c>
    </row>
    <row r="45" spans="1:10" ht="26.4" x14ac:dyDescent="0.3">
      <c r="A45" s="87" t="s">
        <v>82</v>
      </c>
      <c r="B45" s="89" t="s">
        <v>241</v>
      </c>
      <c r="C45" s="87" t="s">
        <v>28</v>
      </c>
      <c r="D45" s="87" t="s">
        <v>242</v>
      </c>
      <c r="E45" s="137" t="s">
        <v>85</v>
      </c>
      <c r="F45" s="137"/>
      <c r="G45" s="88" t="s">
        <v>31</v>
      </c>
      <c r="H45" s="92">
        <v>6.25E-2</v>
      </c>
      <c r="I45" s="90">
        <v>2433.85</v>
      </c>
      <c r="J45" s="90">
        <v>152.11000000000001</v>
      </c>
    </row>
    <row r="46" spans="1:10" ht="26.4" x14ac:dyDescent="0.3">
      <c r="A46" s="94"/>
      <c r="B46" s="94"/>
      <c r="C46" s="94"/>
      <c r="D46" s="94"/>
      <c r="E46" s="94" t="s">
        <v>71</v>
      </c>
      <c r="F46" s="95">
        <v>6.5767015148282484</v>
      </c>
      <c r="G46" s="94" t="s">
        <v>72</v>
      </c>
      <c r="H46" s="95">
        <v>5.75</v>
      </c>
      <c r="I46" s="94" t="s">
        <v>73</v>
      </c>
      <c r="J46" s="95">
        <v>12.33</v>
      </c>
    </row>
    <row r="47" spans="1:10" ht="27" thickBot="1" x14ac:dyDescent="0.35">
      <c r="A47" s="94"/>
      <c r="B47" s="94"/>
      <c r="C47" s="94"/>
      <c r="D47" s="94"/>
      <c r="E47" s="94" t="s">
        <v>74</v>
      </c>
      <c r="F47" s="95">
        <v>58.6</v>
      </c>
      <c r="G47" s="94"/>
      <c r="H47" s="138" t="s">
        <v>75</v>
      </c>
      <c r="I47" s="138"/>
      <c r="J47" s="95">
        <v>255.45</v>
      </c>
    </row>
    <row r="48" spans="1:10" ht="15" thickTop="1" x14ac:dyDescent="0.3">
      <c r="A48" s="81"/>
      <c r="B48" s="81"/>
      <c r="C48" s="81"/>
      <c r="D48" s="81"/>
      <c r="E48" s="81"/>
      <c r="F48" s="81"/>
      <c r="G48" s="81"/>
      <c r="H48" s="81"/>
      <c r="I48" s="81"/>
      <c r="J48" s="81"/>
    </row>
    <row r="49" spans="1:10" x14ac:dyDescent="0.3">
      <c r="A49" s="73" t="s">
        <v>27</v>
      </c>
      <c r="B49" s="75" t="s">
        <v>219</v>
      </c>
      <c r="C49" s="73" t="s">
        <v>220</v>
      </c>
      <c r="D49" s="73" t="s">
        <v>79</v>
      </c>
      <c r="E49" s="139" t="s">
        <v>221</v>
      </c>
      <c r="F49" s="139"/>
      <c r="G49" s="74" t="s">
        <v>222</v>
      </c>
      <c r="H49" s="75" t="s">
        <v>223</v>
      </c>
      <c r="I49" s="75" t="s">
        <v>224</v>
      </c>
      <c r="J49" s="75" t="s">
        <v>225</v>
      </c>
    </row>
    <row r="50" spans="1:10" x14ac:dyDescent="0.3">
      <c r="A50" s="76" t="s">
        <v>78</v>
      </c>
      <c r="B50" s="78" t="s">
        <v>192</v>
      </c>
      <c r="C50" s="76" t="s">
        <v>29</v>
      </c>
      <c r="D50" s="76" t="s">
        <v>193</v>
      </c>
      <c r="E50" s="142" t="s">
        <v>91</v>
      </c>
      <c r="F50" s="142"/>
      <c r="G50" s="77" t="s">
        <v>189</v>
      </c>
      <c r="H50" s="80">
        <v>1</v>
      </c>
      <c r="I50" s="79">
        <v>65.42</v>
      </c>
      <c r="J50" s="79">
        <v>65.42</v>
      </c>
    </row>
    <row r="51" spans="1:10" ht="26.4" x14ac:dyDescent="0.3">
      <c r="A51" s="82" t="s">
        <v>64</v>
      </c>
      <c r="B51" s="84" t="s">
        <v>93</v>
      </c>
      <c r="C51" s="82" t="s">
        <v>28</v>
      </c>
      <c r="D51" s="82" t="s">
        <v>94</v>
      </c>
      <c r="E51" s="141" t="s">
        <v>92</v>
      </c>
      <c r="F51" s="141"/>
      <c r="G51" s="83" t="s">
        <v>68</v>
      </c>
      <c r="H51" s="86">
        <v>0.3</v>
      </c>
      <c r="I51" s="85">
        <v>21.07</v>
      </c>
      <c r="J51" s="85">
        <v>6.32</v>
      </c>
    </row>
    <row r="52" spans="1:10" ht="26.4" x14ac:dyDescent="0.3">
      <c r="A52" s="82" t="s">
        <v>64</v>
      </c>
      <c r="B52" s="84" t="s">
        <v>95</v>
      </c>
      <c r="C52" s="82" t="s">
        <v>28</v>
      </c>
      <c r="D52" s="82" t="s">
        <v>66</v>
      </c>
      <c r="E52" s="141" t="s">
        <v>92</v>
      </c>
      <c r="F52" s="141"/>
      <c r="G52" s="83" t="s">
        <v>68</v>
      </c>
      <c r="H52" s="86">
        <v>0.3</v>
      </c>
      <c r="I52" s="85">
        <v>17.09</v>
      </c>
      <c r="J52" s="85">
        <v>5.12</v>
      </c>
    </row>
    <row r="53" spans="1:10" ht="26.4" x14ac:dyDescent="0.3">
      <c r="A53" s="87" t="s">
        <v>82</v>
      </c>
      <c r="B53" s="89" t="s">
        <v>241</v>
      </c>
      <c r="C53" s="87" t="s">
        <v>28</v>
      </c>
      <c r="D53" s="87" t="s">
        <v>242</v>
      </c>
      <c r="E53" s="137" t="s">
        <v>85</v>
      </c>
      <c r="F53" s="137"/>
      <c r="G53" s="88" t="s">
        <v>31</v>
      </c>
      <c r="H53" s="92">
        <v>0.02</v>
      </c>
      <c r="I53" s="90">
        <v>2433.85</v>
      </c>
      <c r="J53" s="90">
        <v>48.67</v>
      </c>
    </row>
    <row r="54" spans="1:10" x14ac:dyDescent="0.3">
      <c r="A54" s="87" t="s">
        <v>82</v>
      </c>
      <c r="B54" s="89" t="s">
        <v>243</v>
      </c>
      <c r="C54" s="87" t="s">
        <v>187</v>
      </c>
      <c r="D54" s="87" t="s">
        <v>244</v>
      </c>
      <c r="E54" s="137" t="s">
        <v>96</v>
      </c>
      <c r="F54" s="137"/>
      <c r="G54" s="88" t="s">
        <v>30</v>
      </c>
      <c r="H54" s="92">
        <v>0.1</v>
      </c>
      <c r="I54" s="90">
        <v>29.680700000000002</v>
      </c>
      <c r="J54" s="90">
        <v>2.96</v>
      </c>
    </row>
    <row r="55" spans="1:10" x14ac:dyDescent="0.3">
      <c r="A55" s="87" t="s">
        <v>82</v>
      </c>
      <c r="B55" s="89" t="s">
        <v>245</v>
      </c>
      <c r="C55" s="87" t="s">
        <v>28</v>
      </c>
      <c r="D55" s="87" t="s">
        <v>246</v>
      </c>
      <c r="E55" s="137" t="s">
        <v>85</v>
      </c>
      <c r="F55" s="137"/>
      <c r="G55" s="88" t="s">
        <v>32</v>
      </c>
      <c r="H55" s="92">
        <v>0.1</v>
      </c>
      <c r="I55" s="90">
        <v>23.58</v>
      </c>
      <c r="J55" s="90">
        <v>2.35</v>
      </c>
    </row>
    <row r="56" spans="1:10" ht="26.4" x14ac:dyDescent="0.3">
      <c r="A56" s="94"/>
      <c r="B56" s="94"/>
      <c r="C56" s="94"/>
      <c r="D56" s="94"/>
      <c r="E56" s="94" t="s">
        <v>71</v>
      </c>
      <c r="F56" s="95">
        <v>4.0804352464262852</v>
      </c>
      <c r="G56" s="94" t="s">
        <v>72</v>
      </c>
      <c r="H56" s="95">
        <v>3.57</v>
      </c>
      <c r="I56" s="94" t="s">
        <v>73</v>
      </c>
      <c r="J56" s="95">
        <v>7.65</v>
      </c>
    </row>
    <row r="57" spans="1:10" ht="27" thickBot="1" x14ac:dyDescent="0.35">
      <c r="A57" s="94"/>
      <c r="B57" s="94"/>
      <c r="C57" s="94"/>
      <c r="D57" s="94"/>
      <c r="E57" s="94" t="s">
        <v>74</v>
      </c>
      <c r="F57" s="95">
        <v>19.47</v>
      </c>
      <c r="G57" s="94"/>
      <c r="H57" s="138" t="s">
        <v>75</v>
      </c>
      <c r="I57" s="138"/>
      <c r="J57" s="95">
        <v>84.89</v>
      </c>
    </row>
    <row r="58" spans="1:10" ht="15" thickTop="1" x14ac:dyDescent="0.3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x14ac:dyDescent="0.3">
      <c r="A59" s="73" t="s">
        <v>194</v>
      </c>
      <c r="B59" s="75" t="s">
        <v>219</v>
      </c>
      <c r="C59" s="73" t="s">
        <v>220</v>
      </c>
      <c r="D59" s="73" t="s">
        <v>79</v>
      </c>
      <c r="E59" s="139" t="s">
        <v>221</v>
      </c>
      <c r="F59" s="139"/>
      <c r="G59" s="74" t="s">
        <v>222</v>
      </c>
      <c r="H59" s="75" t="s">
        <v>223</v>
      </c>
      <c r="I59" s="75" t="s">
        <v>224</v>
      </c>
      <c r="J59" s="75" t="s">
        <v>225</v>
      </c>
    </row>
    <row r="60" spans="1:10" x14ac:dyDescent="0.3">
      <c r="A60" s="76" t="s">
        <v>78</v>
      </c>
      <c r="B60" s="78" t="s">
        <v>195</v>
      </c>
      <c r="C60" s="76" t="s">
        <v>29</v>
      </c>
      <c r="D60" s="76" t="s">
        <v>196</v>
      </c>
      <c r="E60" s="142" t="s">
        <v>91</v>
      </c>
      <c r="F60" s="142"/>
      <c r="G60" s="77" t="s">
        <v>189</v>
      </c>
      <c r="H60" s="80">
        <v>1</v>
      </c>
      <c r="I60" s="79">
        <v>65.42</v>
      </c>
      <c r="J60" s="79">
        <v>65.42</v>
      </c>
    </row>
    <row r="61" spans="1:10" ht="26.4" x14ac:dyDescent="0.3">
      <c r="A61" s="82" t="s">
        <v>64</v>
      </c>
      <c r="B61" s="84" t="s">
        <v>93</v>
      </c>
      <c r="C61" s="82" t="s">
        <v>28</v>
      </c>
      <c r="D61" s="82" t="s">
        <v>94</v>
      </c>
      <c r="E61" s="141" t="s">
        <v>92</v>
      </c>
      <c r="F61" s="141"/>
      <c r="G61" s="83" t="s">
        <v>68</v>
      </c>
      <c r="H61" s="86">
        <v>0.3</v>
      </c>
      <c r="I61" s="85">
        <v>21.07</v>
      </c>
      <c r="J61" s="85">
        <v>6.32</v>
      </c>
    </row>
    <row r="62" spans="1:10" ht="26.4" x14ac:dyDescent="0.3">
      <c r="A62" s="82" t="s">
        <v>64</v>
      </c>
      <c r="B62" s="84" t="s">
        <v>95</v>
      </c>
      <c r="C62" s="82" t="s">
        <v>28</v>
      </c>
      <c r="D62" s="82" t="s">
        <v>66</v>
      </c>
      <c r="E62" s="141" t="s">
        <v>92</v>
      </c>
      <c r="F62" s="141"/>
      <c r="G62" s="83" t="s">
        <v>68</v>
      </c>
      <c r="H62" s="86">
        <v>0.3</v>
      </c>
      <c r="I62" s="85">
        <v>17.09</v>
      </c>
      <c r="J62" s="85">
        <v>5.12</v>
      </c>
    </row>
    <row r="63" spans="1:10" ht="26.4" x14ac:dyDescent="0.3">
      <c r="A63" s="87" t="s">
        <v>82</v>
      </c>
      <c r="B63" s="89" t="s">
        <v>241</v>
      </c>
      <c r="C63" s="87" t="s">
        <v>28</v>
      </c>
      <c r="D63" s="87" t="s">
        <v>242</v>
      </c>
      <c r="E63" s="137" t="s">
        <v>85</v>
      </c>
      <c r="F63" s="137"/>
      <c r="G63" s="88" t="s">
        <v>31</v>
      </c>
      <c r="H63" s="92">
        <v>0.02</v>
      </c>
      <c r="I63" s="90">
        <v>2433.85</v>
      </c>
      <c r="J63" s="90">
        <v>48.67</v>
      </c>
    </row>
    <row r="64" spans="1:10" x14ac:dyDescent="0.3">
      <c r="A64" s="87" t="s">
        <v>82</v>
      </c>
      <c r="B64" s="89" t="s">
        <v>243</v>
      </c>
      <c r="C64" s="87" t="s">
        <v>187</v>
      </c>
      <c r="D64" s="87" t="s">
        <v>244</v>
      </c>
      <c r="E64" s="137" t="s">
        <v>96</v>
      </c>
      <c r="F64" s="137"/>
      <c r="G64" s="88" t="s">
        <v>30</v>
      </c>
      <c r="H64" s="92">
        <v>0.1</v>
      </c>
      <c r="I64" s="90">
        <v>29.680700000000002</v>
      </c>
      <c r="J64" s="90">
        <v>2.96</v>
      </c>
    </row>
    <row r="65" spans="1:10" x14ac:dyDescent="0.3">
      <c r="A65" s="87" t="s">
        <v>82</v>
      </c>
      <c r="B65" s="89" t="s">
        <v>245</v>
      </c>
      <c r="C65" s="87" t="s">
        <v>28</v>
      </c>
      <c r="D65" s="87" t="s">
        <v>246</v>
      </c>
      <c r="E65" s="137" t="s">
        <v>85</v>
      </c>
      <c r="F65" s="137"/>
      <c r="G65" s="88" t="s">
        <v>32</v>
      </c>
      <c r="H65" s="92">
        <v>0.1</v>
      </c>
      <c r="I65" s="90">
        <v>23.58</v>
      </c>
      <c r="J65" s="90">
        <v>2.35</v>
      </c>
    </row>
    <row r="66" spans="1:10" ht="26.4" x14ac:dyDescent="0.3">
      <c r="A66" s="94"/>
      <c r="B66" s="94"/>
      <c r="C66" s="94"/>
      <c r="D66" s="94"/>
      <c r="E66" s="94" t="s">
        <v>71</v>
      </c>
      <c r="F66" s="95">
        <v>4.0804352464262852</v>
      </c>
      <c r="G66" s="94" t="s">
        <v>72</v>
      </c>
      <c r="H66" s="95">
        <v>3.57</v>
      </c>
      <c r="I66" s="94" t="s">
        <v>73</v>
      </c>
      <c r="J66" s="95">
        <v>7.65</v>
      </c>
    </row>
    <row r="67" spans="1:10" ht="27" thickBot="1" x14ac:dyDescent="0.35">
      <c r="A67" s="94"/>
      <c r="B67" s="94"/>
      <c r="C67" s="94"/>
      <c r="D67" s="94"/>
      <c r="E67" s="94" t="s">
        <v>74</v>
      </c>
      <c r="F67" s="95">
        <v>19.47</v>
      </c>
      <c r="G67" s="94"/>
      <c r="H67" s="138" t="s">
        <v>75</v>
      </c>
      <c r="I67" s="138"/>
      <c r="J67" s="95">
        <v>84.89</v>
      </c>
    </row>
    <row r="68" spans="1:10" ht="15" thickTop="1" x14ac:dyDescent="0.3">
      <c r="A68" s="81"/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3">
      <c r="A69" s="73" t="s">
        <v>197</v>
      </c>
      <c r="B69" s="75" t="s">
        <v>219</v>
      </c>
      <c r="C69" s="73" t="s">
        <v>220</v>
      </c>
      <c r="D69" s="73" t="s">
        <v>79</v>
      </c>
      <c r="E69" s="139" t="s">
        <v>221</v>
      </c>
      <c r="F69" s="139"/>
      <c r="G69" s="74" t="s">
        <v>222</v>
      </c>
      <c r="H69" s="75" t="s">
        <v>223</v>
      </c>
      <c r="I69" s="75" t="s">
        <v>224</v>
      </c>
      <c r="J69" s="75" t="s">
        <v>225</v>
      </c>
    </row>
    <row r="70" spans="1:10" ht="26.4" x14ac:dyDescent="0.3">
      <c r="A70" s="76" t="s">
        <v>78</v>
      </c>
      <c r="B70" s="78" t="s">
        <v>198</v>
      </c>
      <c r="C70" s="76" t="s">
        <v>29</v>
      </c>
      <c r="D70" s="76" t="s">
        <v>199</v>
      </c>
      <c r="E70" s="142" t="s">
        <v>91</v>
      </c>
      <c r="F70" s="142"/>
      <c r="G70" s="77" t="s">
        <v>189</v>
      </c>
      <c r="H70" s="80">
        <v>1</v>
      </c>
      <c r="I70" s="79">
        <v>182.49</v>
      </c>
      <c r="J70" s="79">
        <v>182.49</v>
      </c>
    </row>
    <row r="71" spans="1:10" ht="26.4" x14ac:dyDescent="0.3">
      <c r="A71" s="82" t="s">
        <v>64</v>
      </c>
      <c r="B71" s="84" t="s">
        <v>93</v>
      </c>
      <c r="C71" s="82" t="s">
        <v>28</v>
      </c>
      <c r="D71" s="82" t="s">
        <v>94</v>
      </c>
      <c r="E71" s="141" t="s">
        <v>92</v>
      </c>
      <c r="F71" s="141"/>
      <c r="G71" s="83" t="s">
        <v>68</v>
      </c>
      <c r="H71" s="86">
        <v>0.62</v>
      </c>
      <c r="I71" s="85">
        <v>21.07</v>
      </c>
      <c r="J71" s="85">
        <v>13.06</v>
      </c>
    </row>
    <row r="72" spans="1:10" ht="26.4" x14ac:dyDescent="0.3">
      <c r="A72" s="82" t="s">
        <v>64</v>
      </c>
      <c r="B72" s="84" t="s">
        <v>95</v>
      </c>
      <c r="C72" s="82" t="s">
        <v>28</v>
      </c>
      <c r="D72" s="82" t="s">
        <v>66</v>
      </c>
      <c r="E72" s="141" t="s">
        <v>92</v>
      </c>
      <c r="F72" s="141"/>
      <c r="G72" s="83" t="s">
        <v>68</v>
      </c>
      <c r="H72" s="86">
        <v>0.62</v>
      </c>
      <c r="I72" s="85">
        <v>17.09</v>
      </c>
      <c r="J72" s="85">
        <v>10.59</v>
      </c>
    </row>
    <row r="73" spans="1:10" ht="26.4" x14ac:dyDescent="0.3">
      <c r="A73" s="87" t="s">
        <v>82</v>
      </c>
      <c r="B73" s="89" t="s">
        <v>241</v>
      </c>
      <c r="C73" s="87" t="s">
        <v>28</v>
      </c>
      <c r="D73" s="87" t="s">
        <v>242</v>
      </c>
      <c r="E73" s="137" t="s">
        <v>85</v>
      </c>
      <c r="F73" s="137"/>
      <c r="G73" s="88" t="s">
        <v>31</v>
      </c>
      <c r="H73" s="92">
        <v>6.25E-2</v>
      </c>
      <c r="I73" s="90">
        <v>2433.85</v>
      </c>
      <c r="J73" s="90">
        <v>152.11000000000001</v>
      </c>
    </row>
    <row r="74" spans="1:10" x14ac:dyDescent="0.3">
      <c r="A74" s="87" t="s">
        <v>82</v>
      </c>
      <c r="B74" s="89" t="s">
        <v>247</v>
      </c>
      <c r="C74" s="87" t="s">
        <v>187</v>
      </c>
      <c r="D74" s="87" t="s">
        <v>248</v>
      </c>
      <c r="E74" s="137" t="s">
        <v>85</v>
      </c>
      <c r="F74" s="137"/>
      <c r="G74" s="88" t="s">
        <v>249</v>
      </c>
      <c r="H74" s="92">
        <v>0.5</v>
      </c>
      <c r="I74" s="90">
        <v>7.5452000000000004</v>
      </c>
      <c r="J74" s="90">
        <v>3.77</v>
      </c>
    </row>
    <row r="75" spans="1:10" x14ac:dyDescent="0.3">
      <c r="A75" s="87" t="s">
        <v>82</v>
      </c>
      <c r="B75" s="89" t="s">
        <v>243</v>
      </c>
      <c r="C75" s="87" t="s">
        <v>187</v>
      </c>
      <c r="D75" s="87" t="s">
        <v>244</v>
      </c>
      <c r="E75" s="137" t="s">
        <v>96</v>
      </c>
      <c r="F75" s="137"/>
      <c r="G75" s="88" t="s">
        <v>30</v>
      </c>
      <c r="H75" s="92">
        <v>0.1</v>
      </c>
      <c r="I75" s="90">
        <v>29.680700000000002</v>
      </c>
      <c r="J75" s="90">
        <v>2.96</v>
      </c>
    </row>
    <row r="76" spans="1:10" ht="26.4" x14ac:dyDescent="0.3">
      <c r="A76" s="94"/>
      <c r="B76" s="94"/>
      <c r="C76" s="94"/>
      <c r="D76" s="94"/>
      <c r="E76" s="94" t="s">
        <v>71</v>
      </c>
      <c r="F76" s="95">
        <v>8.4328995092809897</v>
      </c>
      <c r="G76" s="94" t="s">
        <v>72</v>
      </c>
      <c r="H76" s="95">
        <v>7.38</v>
      </c>
      <c r="I76" s="94" t="s">
        <v>73</v>
      </c>
      <c r="J76" s="95">
        <v>15.81</v>
      </c>
    </row>
    <row r="77" spans="1:10" ht="27" thickBot="1" x14ac:dyDescent="0.35">
      <c r="A77" s="94"/>
      <c r="B77" s="94"/>
      <c r="C77" s="94"/>
      <c r="D77" s="94"/>
      <c r="E77" s="94" t="s">
        <v>74</v>
      </c>
      <c r="F77" s="95">
        <v>54.32</v>
      </c>
      <c r="G77" s="94"/>
      <c r="H77" s="138" t="s">
        <v>75</v>
      </c>
      <c r="I77" s="138"/>
      <c r="J77" s="95">
        <v>236.81</v>
      </c>
    </row>
    <row r="78" spans="1:10" ht="15" thickTop="1" x14ac:dyDescent="0.3">
      <c r="A78" s="81"/>
      <c r="B78" s="81"/>
      <c r="C78" s="81"/>
      <c r="D78" s="81"/>
      <c r="E78" s="81"/>
      <c r="F78" s="81"/>
      <c r="G78" s="81"/>
      <c r="H78" s="81"/>
      <c r="I78" s="81"/>
      <c r="J78" s="81"/>
    </row>
    <row r="79" spans="1:10" x14ac:dyDescent="0.3">
      <c r="A79" s="73" t="s">
        <v>200</v>
      </c>
      <c r="B79" s="75" t="s">
        <v>219</v>
      </c>
      <c r="C79" s="73" t="s">
        <v>220</v>
      </c>
      <c r="D79" s="73" t="s">
        <v>79</v>
      </c>
      <c r="E79" s="139" t="s">
        <v>221</v>
      </c>
      <c r="F79" s="139"/>
      <c r="G79" s="74" t="s">
        <v>222</v>
      </c>
      <c r="H79" s="75" t="s">
        <v>223</v>
      </c>
      <c r="I79" s="75" t="s">
        <v>224</v>
      </c>
      <c r="J79" s="75" t="s">
        <v>225</v>
      </c>
    </row>
    <row r="80" spans="1:10" x14ac:dyDescent="0.3">
      <c r="A80" s="76" t="s">
        <v>78</v>
      </c>
      <c r="B80" s="78" t="s">
        <v>201</v>
      </c>
      <c r="C80" s="76" t="s">
        <v>29</v>
      </c>
      <c r="D80" s="76" t="s">
        <v>202</v>
      </c>
      <c r="E80" s="142" t="s">
        <v>91</v>
      </c>
      <c r="F80" s="142"/>
      <c r="G80" s="77" t="s">
        <v>189</v>
      </c>
      <c r="H80" s="80">
        <v>1</v>
      </c>
      <c r="I80" s="79">
        <v>183.1</v>
      </c>
      <c r="J80" s="79">
        <v>183.1</v>
      </c>
    </row>
    <row r="81" spans="1:10" s="31" customFormat="1" ht="26.4" x14ac:dyDescent="0.3">
      <c r="A81" s="82" t="s">
        <v>64</v>
      </c>
      <c r="B81" s="84" t="s">
        <v>93</v>
      </c>
      <c r="C81" s="82" t="s">
        <v>28</v>
      </c>
      <c r="D81" s="82" t="s">
        <v>94</v>
      </c>
      <c r="E81" s="141" t="s">
        <v>92</v>
      </c>
      <c r="F81" s="141"/>
      <c r="G81" s="83" t="s">
        <v>68</v>
      </c>
      <c r="H81" s="86">
        <v>0.4</v>
      </c>
      <c r="I81" s="85">
        <v>21.07</v>
      </c>
      <c r="J81" s="85">
        <v>8.42</v>
      </c>
    </row>
    <row r="82" spans="1:10" ht="26.4" x14ac:dyDescent="0.3">
      <c r="A82" s="82" t="s">
        <v>64</v>
      </c>
      <c r="B82" s="84" t="s">
        <v>95</v>
      </c>
      <c r="C82" s="82" t="s">
        <v>28</v>
      </c>
      <c r="D82" s="82" t="s">
        <v>66</v>
      </c>
      <c r="E82" s="141" t="s">
        <v>92</v>
      </c>
      <c r="F82" s="141"/>
      <c r="G82" s="83" t="s">
        <v>68</v>
      </c>
      <c r="H82" s="86">
        <v>0.8</v>
      </c>
      <c r="I82" s="85">
        <v>17.09</v>
      </c>
      <c r="J82" s="85">
        <v>13.67</v>
      </c>
    </row>
    <row r="83" spans="1:10" ht="26.4" x14ac:dyDescent="0.3">
      <c r="A83" s="87" t="s">
        <v>82</v>
      </c>
      <c r="B83" s="89" t="s">
        <v>241</v>
      </c>
      <c r="C83" s="87" t="s">
        <v>28</v>
      </c>
      <c r="D83" s="87" t="s">
        <v>242</v>
      </c>
      <c r="E83" s="137" t="s">
        <v>85</v>
      </c>
      <c r="F83" s="137"/>
      <c r="G83" s="88" t="s">
        <v>31</v>
      </c>
      <c r="H83" s="92">
        <v>6.25E-2</v>
      </c>
      <c r="I83" s="90">
        <v>2433.85</v>
      </c>
      <c r="J83" s="90">
        <v>152.11000000000001</v>
      </c>
    </row>
    <row r="84" spans="1:10" x14ac:dyDescent="0.3">
      <c r="A84" s="87" t="s">
        <v>82</v>
      </c>
      <c r="B84" s="89" t="s">
        <v>243</v>
      </c>
      <c r="C84" s="87" t="s">
        <v>187</v>
      </c>
      <c r="D84" s="87" t="s">
        <v>244</v>
      </c>
      <c r="E84" s="137" t="s">
        <v>96</v>
      </c>
      <c r="F84" s="137"/>
      <c r="G84" s="88" t="s">
        <v>30</v>
      </c>
      <c r="H84" s="92">
        <v>0.3</v>
      </c>
      <c r="I84" s="90">
        <v>29.680700000000002</v>
      </c>
      <c r="J84" s="90">
        <v>8.9</v>
      </c>
    </row>
    <row r="85" spans="1:10" ht="26.4" x14ac:dyDescent="0.3">
      <c r="A85" s="94"/>
      <c r="B85" s="94"/>
      <c r="C85" s="94"/>
      <c r="D85" s="94"/>
      <c r="E85" s="94" t="s">
        <v>71</v>
      </c>
      <c r="F85" s="95">
        <v>7.7394922125026664</v>
      </c>
      <c r="G85" s="94" t="s">
        <v>72</v>
      </c>
      <c r="H85" s="95">
        <v>6.77</v>
      </c>
      <c r="I85" s="94" t="s">
        <v>73</v>
      </c>
      <c r="J85" s="95">
        <v>14.51</v>
      </c>
    </row>
    <row r="86" spans="1:10" ht="27" thickBot="1" x14ac:dyDescent="0.35">
      <c r="A86" s="94"/>
      <c r="B86" s="94"/>
      <c r="C86" s="94"/>
      <c r="D86" s="94"/>
      <c r="E86" s="94" t="s">
        <v>74</v>
      </c>
      <c r="F86" s="95">
        <v>54.5</v>
      </c>
      <c r="G86" s="94"/>
      <c r="H86" s="138" t="s">
        <v>75</v>
      </c>
      <c r="I86" s="138"/>
      <c r="J86" s="95">
        <v>237.6</v>
      </c>
    </row>
    <row r="87" spans="1:10" ht="15" thickTop="1" x14ac:dyDescent="0.3">
      <c r="A87" s="81"/>
      <c r="B87" s="81"/>
      <c r="C87" s="81"/>
      <c r="D87" s="81"/>
      <c r="E87" s="81"/>
      <c r="F87" s="81"/>
      <c r="G87" s="81"/>
      <c r="H87" s="81"/>
      <c r="I87" s="81"/>
      <c r="J87" s="81"/>
    </row>
    <row r="88" spans="1:10" x14ac:dyDescent="0.3">
      <c r="A88" s="73" t="s">
        <v>203</v>
      </c>
      <c r="B88" s="75" t="s">
        <v>219</v>
      </c>
      <c r="C88" s="73" t="s">
        <v>220</v>
      </c>
      <c r="D88" s="73" t="s">
        <v>79</v>
      </c>
      <c r="E88" s="139" t="s">
        <v>221</v>
      </c>
      <c r="F88" s="139"/>
      <c r="G88" s="74" t="s">
        <v>222</v>
      </c>
      <c r="H88" s="75" t="s">
        <v>223</v>
      </c>
      <c r="I88" s="75" t="s">
        <v>224</v>
      </c>
      <c r="J88" s="75" t="s">
        <v>225</v>
      </c>
    </row>
    <row r="89" spans="1:10" x14ac:dyDescent="0.3">
      <c r="A89" s="76" t="s">
        <v>78</v>
      </c>
      <c r="B89" s="78" t="s">
        <v>204</v>
      </c>
      <c r="C89" s="76" t="s">
        <v>29</v>
      </c>
      <c r="D89" s="76" t="s">
        <v>205</v>
      </c>
      <c r="E89" s="142" t="s">
        <v>91</v>
      </c>
      <c r="F89" s="142"/>
      <c r="G89" s="77" t="s">
        <v>189</v>
      </c>
      <c r="H89" s="80">
        <v>1</v>
      </c>
      <c r="I89" s="79">
        <v>173.14</v>
      </c>
      <c r="J89" s="79">
        <v>173.14</v>
      </c>
    </row>
    <row r="90" spans="1:10" ht="26.4" x14ac:dyDescent="0.3">
      <c r="A90" s="82" t="s">
        <v>64</v>
      </c>
      <c r="B90" s="84" t="s">
        <v>93</v>
      </c>
      <c r="C90" s="82" t="s">
        <v>28</v>
      </c>
      <c r="D90" s="82" t="s">
        <v>94</v>
      </c>
      <c r="E90" s="141" t="s">
        <v>92</v>
      </c>
      <c r="F90" s="141"/>
      <c r="G90" s="83" t="s">
        <v>68</v>
      </c>
      <c r="H90" s="86">
        <v>0.3</v>
      </c>
      <c r="I90" s="85">
        <v>21.07</v>
      </c>
      <c r="J90" s="85">
        <v>6.32</v>
      </c>
    </row>
    <row r="91" spans="1:10" ht="26.4" x14ac:dyDescent="0.3">
      <c r="A91" s="82" t="s">
        <v>64</v>
      </c>
      <c r="B91" s="84" t="s">
        <v>95</v>
      </c>
      <c r="C91" s="82" t="s">
        <v>28</v>
      </c>
      <c r="D91" s="82" t="s">
        <v>66</v>
      </c>
      <c r="E91" s="141" t="s">
        <v>92</v>
      </c>
      <c r="F91" s="141"/>
      <c r="G91" s="83" t="s">
        <v>68</v>
      </c>
      <c r="H91" s="86">
        <v>0.6</v>
      </c>
      <c r="I91" s="85">
        <v>17.09</v>
      </c>
      <c r="J91" s="85">
        <v>10.25</v>
      </c>
    </row>
    <row r="92" spans="1:10" ht="26.4" x14ac:dyDescent="0.3">
      <c r="A92" s="87" t="s">
        <v>82</v>
      </c>
      <c r="B92" s="89" t="s">
        <v>241</v>
      </c>
      <c r="C92" s="87" t="s">
        <v>28</v>
      </c>
      <c r="D92" s="87" t="s">
        <v>242</v>
      </c>
      <c r="E92" s="137" t="s">
        <v>85</v>
      </c>
      <c r="F92" s="137"/>
      <c r="G92" s="88" t="s">
        <v>31</v>
      </c>
      <c r="H92" s="92">
        <v>6.25E-2</v>
      </c>
      <c r="I92" s="90">
        <v>2433.85</v>
      </c>
      <c r="J92" s="90">
        <v>152.11000000000001</v>
      </c>
    </row>
    <row r="93" spans="1:10" x14ac:dyDescent="0.3">
      <c r="A93" s="87" t="s">
        <v>82</v>
      </c>
      <c r="B93" s="89" t="s">
        <v>247</v>
      </c>
      <c r="C93" s="87" t="s">
        <v>187</v>
      </c>
      <c r="D93" s="87" t="s">
        <v>248</v>
      </c>
      <c r="E93" s="137" t="s">
        <v>85</v>
      </c>
      <c r="F93" s="137"/>
      <c r="G93" s="88" t="s">
        <v>249</v>
      </c>
      <c r="H93" s="92">
        <v>0.2</v>
      </c>
      <c r="I93" s="90">
        <v>7.5452000000000004</v>
      </c>
      <c r="J93" s="90">
        <v>1.5</v>
      </c>
    </row>
    <row r="94" spans="1:10" s="31" customFormat="1" x14ac:dyDescent="0.3">
      <c r="A94" s="87" t="s">
        <v>82</v>
      </c>
      <c r="B94" s="89" t="s">
        <v>243</v>
      </c>
      <c r="C94" s="87" t="s">
        <v>187</v>
      </c>
      <c r="D94" s="87" t="s">
        <v>244</v>
      </c>
      <c r="E94" s="137" t="s">
        <v>96</v>
      </c>
      <c r="F94" s="137"/>
      <c r="G94" s="88" t="s">
        <v>30</v>
      </c>
      <c r="H94" s="92">
        <v>0.1</v>
      </c>
      <c r="I94" s="90">
        <v>29.680700000000002</v>
      </c>
      <c r="J94" s="90">
        <v>2.96</v>
      </c>
    </row>
    <row r="95" spans="1:10" s="31" customFormat="1" ht="26.4" x14ac:dyDescent="0.3">
      <c r="A95" s="94"/>
      <c r="B95" s="94"/>
      <c r="C95" s="94"/>
      <c r="D95" s="94"/>
      <c r="E95" s="94" t="s">
        <v>71</v>
      </c>
      <c r="F95" s="95">
        <v>5.8032856838062727</v>
      </c>
      <c r="G95" s="94" t="s">
        <v>72</v>
      </c>
      <c r="H95" s="95">
        <v>5.08</v>
      </c>
      <c r="I95" s="94" t="s">
        <v>73</v>
      </c>
      <c r="J95" s="95">
        <v>10.88</v>
      </c>
    </row>
    <row r="96" spans="1:10" s="31" customFormat="1" ht="27" thickBot="1" x14ac:dyDescent="0.35">
      <c r="A96" s="94"/>
      <c r="B96" s="94"/>
      <c r="C96" s="94"/>
      <c r="D96" s="94"/>
      <c r="E96" s="94" t="s">
        <v>74</v>
      </c>
      <c r="F96" s="95">
        <v>51.54</v>
      </c>
      <c r="G96" s="94"/>
      <c r="H96" s="138" t="s">
        <v>75</v>
      </c>
      <c r="I96" s="138"/>
      <c r="J96" s="95">
        <v>224.68</v>
      </c>
    </row>
    <row r="97" spans="1:10" s="31" customFormat="1" ht="15" thickTop="1" x14ac:dyDescent="0.3">
      <c r="A97" s="81"/>
      <c r="B97" s="81"/>
      <c r="C97" s="81"/>
      <c r="D97" s="81"/>
      <c r="E97" s="81"/>
      <c r="F97" s="81"/>
      <c r="G97" s="81"/>
      <c r="H97" s="81"/>
      <c r="I97" s="81"/>
      <c r="J97" s="81"/>
    </row>
    <row r="98" spans="1:10" x14ac:dyDescent="0.3">
      <c r="A98" s="73" t="s">
        <v>206</v>
      </c>
      <c r="B98" s="75" t="s">
        <v>219</v>
      </c>
      <c r="C98" s="73" t="s">
        <v>220</v>
      </c>
      <c r="D98" s="73" t="s">
        <v>79</v>
      </c>
      <c r="E98" s="139" t="s">
        <v>221</v>
      </c>
      <c r="F98" s="139"/>
      <c r="G98" s="74" t="s">
        <v>222</v>
      </c>
      <c r="H98" s="75" t="s">
        <v>223</v>
      </c>
      <c r="I98" s="75" t="s">
        <v>224</v>
      </c>
      <c r="J98" s="75" t="s">
        <v>225</v>
      </c>
    </row>
    <row r="99" spans="1:10" ht="26.4" x14ac:dyDescent="0.3">
      <c r="A99" s="76" t="s">
        <v>78</v>
      </c>
      <c r="B99" s="78" t="s">
        <v>207</v>
      </c>
      <c r="C99" s="76" t="s">
        <v>29</v>
      </c>
      <c r="D99" s="76" t="s">
        <v>208</v>
      </c>
      <c r="E99" s="142" t="s">
        <v>91</v>
      </c>
      <c r="F99" s="142"/>
      <c r="G99" s="77" t="s">
        <v>24</v>
      </c>
      <c r="H99" s="80">
        <v>1</v>
      </c>
      <c r="I99" s="79">
        <v>228.76</v>
      </c>
      <c r="J99" s="79">
        <v>228.76</v>
      </c>
    </row>
    <row r="100" spans="1:10" ht="26.4" x14ac:dyDescent="0.3">
      <c r="A100" s="82" t="s">
        <v>64</v>
      </c>
      <c r="B100" s="84" t="s">
        <v>93</v>
      </c>
      <c r="C100" s="82" t="s">
        <v>28</v>
      </c>
      <c r="D100" s="82" t="s">
        <v>94</v>
      </c>
      <c r="E100" s="141" t="s">
        <v>92</v>
      </c>
      <c r="F100" s="141"/>
      <c r="G100" s="83" t="s">
        <v>68</v>
      </c>
      <c r="H100" s="86">
        <v>0.25</v>
      </c>
      <c r="I100" s="85">
        <v>21.07</v>
      </c>
      <c r="J100" s="85">
        <v>5.26</v>
      </c>
    </row>
    <row r="101" spans="1:10" ht="26.4" x14ac:dyDescent="0.3">
      <c r="A101" s="82" t="s">
        <v>64</v>
      </c>
      <c r="B101" s="84" t="s">
        <v>95</v>
      </c>
      <c r="C101" s="82" t="s">
        <v>28</v>
      </c>
      <c r="D101" s="82" t="s">
        <v>66</v>
      </c>
      <c r="E101" s="141" t="s">
        <v>92</v>
      </c>
      <c r="F101" s="141"/>
      <c r="G101" s="83" t="s">
        <v>68</v>
      </c>
      <c r="H101" s="86">
        <v>0.5</v>
      </c>
      <c r="I101" s="85">
        <v>17.09</v>
      </c>
      <c r="J101" s="85">
        <v>8.5399999999999991</v>
      </c>
    </row>
    <row r="102" spans="1:10" ht="26.4" x14ac:dyDescent="0.3">
      <c r="A102" s="87" t="s">
        <v>82</v>
      </c>
      <c r="B102" s="89" t="s">
        <v>241</v>
      </c>
      <c r="C102" s="87" t="s">
        <v>28</v>
      </c>
      <c r="D102" s="87" t="s">
        <v>242</v>
      </c>
      <c r="E102" s="137" t="s">
        <v>85</v>
      </c>
      <c r="F102" s="137"/>
      <c r="G102" s="88" t="s">
        <v>31</v>
      </c>
      <c r="H102" s="92">
        <v>7.6200000000000004E-2</v>
      </c>
      <c r="I102" s="90">
        <v>2433.85</v>
      </c>
      <c r="J102" s="90">
        <v>185.45</v>
      </c>
    </row>
    <row r="103" spans="1:10" x14ac:dyDescent="0.3">
      <c r="A103" s="87" t="s">
        <v>82</v>
      </c>
      <c r="B103" s="89" t="s">
        <v>245</v>
      </c>
      <c r="C103" s="87" t="s">
        <v>28</v>
      </c>
      <c r="D103" s="87" t="s">
        <v>246</v>
      </c>
      <c r="E103" s="137" t="s">
        <v>85</v>
      </c>
      <c r="F103" s="137"/>
      <c r="G103" s="88" t="s">
        <v>32</v>
      </c>
      <c r="H103" s="92">
        <v>1</v>
      </c>
      <c r="I103" s="90">
        <v>23.58</v>
      </c>
      <c r="J103" s="90">
        <v>23.58</v>
      </c>
    </row>
    <row r="104" spans="1:10" x14ac:dyDescent="0.3">
      <c r="A104" s="87" t="s">
        <v>82</v>
      </c>
      <c r="B104" s="89" t="s">
        <v>243</v>
      </c>
      <c r="C104" s="87" t="s">
        <v>187</v>
      </c>
      <c r="D104" s="87" t="s">
        <v>244</v>
      </c>
      <c r="E104" s="137" t="s">
        <v>96</v>
      </c>
      <c r="F104" s="137"/>
      <c r="G104" s="88" t="s">
        <v>30</v>
      </c>
      <c r="H104" s="92">
        <v>0.2</v>
      </c>
      <c r="I104" s="90">
        <v>29.680700000000002</v>
      </c>
      <c r="J104" s="90">
        <v>5.93</v>
      </c>
    </row>
    <row r="105" spans="1:10" ht="26.4" x14ac:dyDescent="0.3">
      <c r="A105" s="94"/>
      <c r="B105" s="94"/>
      <c r="C105" s="94"/>
      <c r="D105" s="94"/>
      <c r="E105" s="94" t="s">
        <v>71</v>
      </c>
      <c r="F105" s="95">
        <v>4.83251546831662</v>
      </c>
      <c r="G105" s="94" t="s">
        <v>72</v>
      </c>
      <c r="H105" s="95">
        <v>4.2300000000000004</v>
      </c>
      <c r="I105" s="94" t="s">
        <v>73</v>
      </c>
      <c r="J105" s="95">
        <v>9.06</v>
      </c>
    </row>
    <row r="106" spans="1:10" ht="27" thickBot="1" x14ac:dyDescent="0.35">
      <c r="A106" s="94"/>
      <c r="B106" s="94"/>
      <c r="C106" s="94"/>
      <c r="D106" s="94"/>
      <c r="E106" s="94" t="s">
        <v>74</v>
      </c>
      <c r="F106" s="95">
        <v>68.099999999999994</v>
      </c>
      <c r="G106" s="94"/>
      <c r="H106" s="138" t="s">
        <v>75</v>
      </c>
      <c r="I106" s="138"/>
      <c r="J106" s="95">
        <v>296.86</v>
      </c>
    </row>
    <row r="107" spans="1:10" ht="15" thickTop="1" x14ac:dyDescent="0.3">
      <c r="A107" s="81"/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1:10" x14ac:dyDescent="0.3">
      <c r="A108" s="73" t="s">
        <v>209</v>
      </c>
      <c r="B108" s="75" t="s">
        <v>219</v>
      </c>
      <c r="C108" s="73" t="s">
        <v>220</v>
      </c>
      <c r="D108" s="73" t="s">
        <v>79</v>
      </c>
      <c r="E108" s="139" t="s">
        <v>221</v>
      </c>
      <c r="F108" s="139"/>
      <c r="G108" s="74" t="s">
        <v>222</v>
      </c>
      <c r="H108" s="75" t="s">
        <v>223</v>
      </c>
      <c r="I108" s="75" t="s">
        <v>224</v>
      </c>
      <c r="J108" s="75" t="s">
        <v>225</v>
      </c>
    </row>
    <row r="109" spans="1:10" x14ac:dyDescent="0.3">
      <c r="A109" s="76" t="s">
        <v>78</v>
      </c>
      <c r="B109" s="78" t="s">
        <v>210</v>
      </c>
      <c r="C109" s="76" t="s">
        <v>29</v>
      </c>
      <c r="D109" s="76" t="s">
        <v>211</v>
      </c>
      <c r="E109" s="142" t="s">
        <v>91</v>
      </c>
      <c r="F109" s="142"/>
      <c r="G109" s="77" t="s">
        <v>189</v>
      </c>
      <c r="H109" s="80">
        <v>1</v>
      </c>
      <c r="I109" s="79">
        <v>85.59</v>
      </c>
      <c r="J109" s="79">
        <v>85.59</v>
      </c>
    </row>
    <row r="110" spans="1:10" ht="26.4" x14ac:dyDescent="0.3">
      <c r="A110" s="82" t="s">
        <v>64</v>
      </c>
      <c r="B110" s="84" t="s">
        <v>93</v>
      </c>
      <c r="C110" s="82" t="s">
        <v>28</v>
      </c>
      <c r="D110" s="82" t="s">
        <v>94</v>
      </c>
      <c r="E110" s="141" t="s">
        <v>92</v>
      </c>
      <c r="F110" s="141"/>
      <c r="G110" s="83" t="s">
        <v>68</v>
      </c>
      <c r="H110" s="86">
        <v>0.1</v>
      </c>
      <c r="I110" s="85">
        <v>21.07</v>
      </c>
      <c r="J110" s="85">
        <v>2.1</v>
      </c>
    </row>
    <row r="111" spans="1:10" ht="26.4" x14ac:dyDescent="0.3">
      <c r="A111" s="82" t="s">
        <v>64</v>
      </c>
      <c r="B111" s="84" t="s">
        <v>95</v>
      </c>
      <c r="C111" s="82" t="s">
        <v>28</v>
      </c>
      <c r="D111" s="82" t="s">
        <v>66</v>
      </c>
      <c r="E111" s="141" t="s">
        <v>92</v>
      </c>
      <c r="F111" s="141"/>
      <c r="G111" s="83" t="s">
        <v>68</v>
      </c>
      <c r="H111" s="86">
        <v>0.2</v>
      </c>
      <c r="I111" s="85">
        <v>17.09</v>
      </c>
      <c r="J111" s="85">
        <v>3.41</v>
      </c>
    </row>
    <row r="112" spans="1:10" ht="26.4" x14ac:dyDescent="0.3">
      <c r="A112" s="87" t="s">
        <v>82</v>
      </c>
      <c r="B112" s="89" t="s">
        <v>241</v>
      </c>
      <c r="C112" s="87" t="s">
        <v>28</v>
      </c>
      <c r="D112" s="87" t="s">
        <v>242</v>
      </c>
      <c r="E112" s="137" t="s">
        <v>85</v>
      </c>
      <c r="F112" s="137"/>
      <c r="G112" s="88" t="s">
        <v>31</v>
      </c>
      <c r="H112" s="92">
        <v>0.03</v>
      </c>
      <c r="I112" s="90">
        <v>2433.85</v>
      </c>
      <c r="J112" s="90">
        <v>73.010000000000005</v>
      </c>
    </row>
    <row r="113" spans="1:10" x14ac:dyDescent="0.3">
      <c r="A113" s="87" t="s">
        <v>82</v>
      </c>
      <c r="B113" s="89" t="s">
        <v>245</v>
      </c>
      <c r="C113" s="87" t="s">
        <v>28</v>
      </c>
      <c r="D113" s="87" t="s">
        <v>246</v>
      </c>
      <c r="E113" s="137" t="s">
        <v>85</v>
      </c>
      <c r="F113" s="137"/>
      <c r="G113" s="88" t="s">
        <v>32</v>
      </c>
      <c r="H113" s="92">
        <v>0.3</v>
      </c>
      <c r="I113" s="90">
        <v>23.58</v>
      </c>
      <c r="J113" s="90">
        <v>7.07</v>
      </c>
    </row>
    <row r="114" spans="1:10" ht="26.4" x14ac:dyDescent="0.3">
      <c r="A114" s="94"/>
      <c r="B114" s="94"/>
      <c r="C114" s="94"/>
      <c r="D114" s="94"/>
      <c r="E114" s="94" t="s">
        <v>71</v>
      </c>
      <c r="F114" s="95">
        <v>1.9308726264134841</v>
      </c>
      <c r="G114" s="94" t="s">
        <v>72</v>
      </c>
      <c r="H114" s="95">
        <v>1.69</v>
      </c>
      <c r="I114" s="94" t="s">
        <v>73</v>
      </c>
      <c r="J114" s="95">
        <v>3.62</v>
      </c>
    </row>
    <row r="115" spans="1:10" ht="27" thickBot="1" x14ac:dyDescent="0.35">
      <c r="A115" s="94"/>
      <c r="B115" s="94"/>
      <c r="C115" s="94"/>
      <c r="D115" s="94"/>
      <c r="E115" s="94" t="s">
        <v>74</v>
      </c>
      <c r="F115" s="95">
        <v>25.48</v>
      </c>
      <c r="G115" s="94"/>
      <c r="H115" s="138" t="s">
        <v>75</v>
      </c>
      <c r="I115" s="138"/>
      <c r="J115" s="95">
        <v>111.07</v>
      </c>
    </row>
    <row r="116" spans="1:10" ht="15" thickTop="1" x14ac:dyDescent="0.3">
      <c r="A116" s="81"/>
      <c r="B116" s="81"/>
      <c r="C116" s="81"/>
      <c r="D116" s="81"/>
      <c r="E116" s="81"/>
      <c r="F116" s="81"/>
      <c r="G116" s="81"/>
      <c r="H116" s="81"/>
      <c r="I116" s="81"/>
      <c r="J116" s="81"/>
    </row>
    <row r="117" spans="1:10" x14ac:dyDescent="0.3">
      <c r="A117" s="73" t="s">
        <v>212</v>
      </c>
      <c r="B117" s="75" t="s">
        <v>219</v>
      </c>
      <c r="C117" s="73" t="s">
        <v>220</v>
      </c>
      <c r="D117" s="73" t="s">
        <v>79</v>
      </c>
      <c r="E117" s="139" t="s">
        <v>221</v>
      </c>
      <c r="F117" s="139"/>
      <c r="G117" s="74" t="s">
        <v>222</v>
      </c>
      <c r="H117" s="75" t="s">
        <v>223</v>
      </c>
      <c r="I117" s="75" t="s">
        <v>224</v>
      </c>
      <c r="J117" s="75" t="s">
        <v>225</v>
      </c>
    </row>
    <row r="118" spans="1:10" x14ac:dyDescent="0.3">
      <c r="A118" s="76" t="s">
        <v>78</v>
      </c>
      <c r="B118" s="78" t="s">
        <v>213</v>
      </c>
      <c r="C118" s="76" t="s">
        <v>29</v>
      </c>
      <c r="D118" s="76" t="s">
        <v>214</v>
      </c>
      <c r="E118" s="142" t="s">
        <v>91</v>
      </c>
      <c r="F118" s="142"/>
      <c r="G118" s="77" t="s">
        <v>189</v>
      </c>
      <c r="H118" s="80">
        <v>1</v>
      </c>
      <c r="I118" s="79">
        <v>161.88999999999999</v>
      </c>
      <c r="J118" s="79">
        <v>161.88999999999999</v>
      </c>
    </row>
    <row r="119" spans="1:10" ht="26.4" x14ac:dyDescent="0.3">
      <c r="A119" s="82" t="s">
        <v>64</v>
      </c>
      <c r="B119" s="84" t="s">
        <v>93</v>
      </c>
      <c r="C119" s="82" t="s">
        <v>28</v>
      </c>
      <c r="D119" s="82" t="s">
        <v>94</v>
      </c>
      <c r="E119" s="141" t="s">
        <v>92</v>
      </c>
      <c r="F119" s="141"/>
      <c r="G119" s="83" t="s">
        <v>68</v>
      </c>
      <c r="H119" s="86">
        <v>0.15</v>
      </c>
      <c r="I119" s="85">
        <v>21.07</v>
      </c>
      <c r="J119" s="85">
        <v>3.16</v>
      </c>
    </row>
    <row r="120" spans="1:10" ht="26.4" x14ac:dyDescent="0.3">
      <c r="A120" s="82" t="s">
        <v>64</v>
      </c>
      <c r="B120" s="84" t="s">
        <v>95</v>
      </c>
      <c r="C120" s="82" t="s">
        <v>28</v>
      </c>
      <c r="D120" s="82" t="s">
        <v>66</v>
      </c>
      <c r="E120" s="141" t="s">
        <v>92</v>
      </c>
      <c r="F120" s="141"/>
      <c r="G120" s="83" t="s">
        <v>68</v>
      </c>
      <c r="H120" s="86">
        <v>0.3</v>
      </c>
      <c r="I120" s="85">
        <v>17.09</v>
      </c>
      <c r="J120" s="85">
        <v>5.12</v>
      </c>
    </row>
    <row r="121" spans="1:10" ht="26.4" x14ac:dyDescent="0.3">
      <c r="A121" s="87" t="s">
        <v>82</v>
      </c>
      <c r="B121" s="89" t="s">
        <v>241</v>
      </c>
      <c r="C121" s="87" t="s">
        <v>28</v>
      </c>
      <c r="D121" s="87" t="s">
        <v>242</v>
      </c>
      <c r="E121" s="137" t="s">
        <v>85</v>
      </c>
      <c r="F121" s="137"/>
      <c r="G121" s="88" t="s">
        <v>31</v>
      </c>
      <c r="H121" s="92">
        <v>6.25E-2</v>
      </c>
      <c r="I121" s="90">
        <v>2433.85</v>
      </c>
      <c r="J121" s="90">
        <v>152.11000000000001</v>
      </c>
    </row>
    <row r="122" spans="1:10" x14ac:dyDescent="0.3">
      <c r="A122" s="87" t="s">
        <v>82</v>
      </c>
      <c r="B122" s="89" t="s">
        <v>247</v>
      </c>
      <c r="C122" s="87" t="s">
        <v>187</v>
      </c>
      <c r="D122" s="87" t="s">
        <v>248</v>
      </c>
      <c r="E122" s="137" t="s">
        <v>85</v>
      </c>
      <c r="F122" s="137"/>
      <c r="G122" s="88" t="s">
        <v>249</v>
      </c>
      <c r="H122" s="92">
        <v>0.2</v>
      </c>
      <c r="I122" s="90">
        <v>7.5452000000000004</v>
      </c>
      <c r="J122" s="90">
        <v>1.5</v>
      </c>
    </row>
    <row r="123" spans="1:10" ht="26.4" x14ac:dyDescent="0.3">
      <c r="A123" s="94"/>
      <c r="B123" s="94"/>
      <c r="C123" s="94"/>
      <c r="D123" s="94"/>
      <c r="E123" s="94" t="s">
        <v>71</v>
      </c>
      <c r="F123" s="95">
        <v>2.9016428419031364</v>
      </c>
      <c r="G123" s="94" t="s">
        <v>72</v>
      </c>
      <c r="H123" s="95">
        <v>2.54</v>
      </c>
      <c r="I123" s="94" t="s">
        <v>73</v>
      </c>
      <c r="J123" s="95">
        <v>5.44</v>
      </c>
    </row>
    <row r="124" spans="1:10" ht="27" thickBot="1" x14ac:dyDescent="0.35">
      <c r="A124" s="94"/>
      <c r="B124" s="94"/>
      <c r="C124" s="94"/>
      <c r="D124" s="94"/>
      <c r="E124" s="94" t="s">
        <v>74</v>
      </c>
      <c r="F124" s="95">
        <v>48.19</v>
      </c>
      <c r="G124" s="94"/>
      <c r="H124" s="138" t="s">
        <v>75</v>
      </c>
      <c r="I124" s="138"/>
      <c r="J124" s="95">
        <v>210.08</v>
      </c>
    </row>
    <row r="125" spans="1:10" ht="15" thickTop="1" x14ac:dyDescent="0.3">
      <c r="A125" s="81"/>
      <c r="B125" s="81"/>
      <c r="C125" s="81"/>
      <c r="D125" s="81"/>
      <c r="E125" s="81"/>
      <c r="F125" s="81"/>
      <c r="G125" s="81"/>
      <c r="H125" s="81"/>
      <c r="I125" s="81"/>
      <c r="J125" s="81"/>
    </row>
    <row r="126" spans="1:10" x14ac:dyDescent="0.3">
      <c r="A126" s="73" t="s">
        <v>215</v>
      </c>
      <c r="B126" s="75" t="s">
        <v>219</v>
      </c>
      <c r="C126" s="73" t="s">
        <v>220</v>
      </c>
      <c r="D126" s="73" t="s">
        <v>79</v>
      </c>
      <c r="E126" s="139" t="s">
        <v>221</v>
      </c>
      <c r="F126" s="139"/>
      <c r="G126" s="74" t="s">
        <v>222</v>
      </c>
      <c r="H126" s="75" t="s">
        <v>223</v>
      </c>
      <c r="I126" s="75" t="s">
        <v>224</v>
      </c>
      <c r="J126" s="75" t="s">
        <v>225</v>
      </c>
    </row>
    <row r="127" spans="1:10" x14ac:dyDescent="0.3">
      <c r="A127" s="76" t="s">
        <v>78</v>
      </c>
      <c r="B127" s="78" t="s">
        <v>216</v>
      </c>
      <c r="C127" s="76" t="s">
        <v>29</v>
      </c>
      <c r="D127" s="76" t="s">
        <v>217</v>
      </c>
      <c r="E127" s="142" t="s">
        <v>91</v>
      </c>
      <c r="F127" s="142"/>
      <c r="G127" s="77" t="s">
        <v>189</v>
      </c>
      <c r="H127" s="80">
        <v>1</v>
      </c>
      <c r="I127" s="79">
        <v>120.21</v>
      </c>
      <c r="J127" s="79">
        <v>120.21</v>
      </c>
    </row>
    <row r="128" spans="1:10" ht="26.4" x14ac:dyDescent="0.3">
      <c r="A128" s="82" t="s">
        <v>64</v>
      </c>
      <c r="B128" s="84" t="s">
        <v>93</v>
      </c>
      <c r="C128" s="82" t="s">
        <v>28</v>
      </c>
      <c r="D128" s="82" t="s">
        <v>94</v>
      </c>
      <c r="E128" s="141" t="s">
        <v>92</v>
      </c>
      <c r="F128" s="141"/>
      <c r="G128" s="83" t="s">
        <v>68</v>
      </c>
      <c r="H128" s="86">
        <v>0.3</v>
      </c>
      <c r="I128" s="85">
        <v>21.07</v>
      </c>
      <c r="J128" s="85">
        <v>6.32</v>
      </c>
    </row>
    <row r="129" spans="1:10" ht="26.4" x14ac:dyDescent="0.3">
      <c r="A129" s="82" t="s">
        <v>64</v>
      </c>
      <c r="B129" s="84" t="s">
        <v>95</v>
      </c>
      <c r="C129" s="82" t="s">
        <v>28</v>
      </c>
      <c r="D129" s="82" t="s">
        <v>66</v>
      </c>
      <c r="E129" s="141" t="s">
        <v>92</v>
      </c>
      <c r="F129" s="141"/>
      <c r="G129" s="83" t="s">
        <v>68</v>
      </c>
      <c r="H129" s="86">
        <v>0.6</v>
      </c>
      <c r="I129" s="85">
        <v>17.09</v>
      </c>
      <c r="J129" s="85">
        <v>10.25</v>
      </c>
    </row>
    <row r="130" spans="1:10" ht="26.4" x14ac:dyDescent="0.3">
      <c r="A130" s="87" t="s">
        <v>82</v>
      </c>
      <c r="B130" s="89" t="s">
        <v>241</v>
      </c>
      <c r="C130" s="87" t="s">
        <v>28</v>
      </c>
      <c r="D130" s="87" t="s">
        <v>242</v>
      </c>
      <c r="E130" s="137" t="s">
        <v>85</v>
      </c>
      <c r="F130" s="137"/>
      <c r="G130" s="88" t="s">
        <v>31</v>
      </c>
      <c r="H130" s="92">
        <v>3.3000000000000002E-2</v>
      </c>
      <c r="I130" s="90">
        <v>2433.85</v>
      </c>
      <c r="J130" s="90">
        <v>80.31</v>
      </c>
    </row>
    <row r="131" spans="1:10" x14ac:dyDescent="0.3">
      <c r="A131" s="87" t="s">
        <v>82</v>
      </c>
      <c r="B131" s="89" t="s">
        <v>98</v>
      </c>
      <c r="C131" s="87" t="s">
        <v>28</v>
      </c>
      <c r="D131" s="87" t="s">
        <v>99</v>
      </c>
      <c r="E131" s="137" t="s">
        <v>85</v>
      </c>
      <c r="F131" s="137"/>
      <c r="G131" s="88" t="s">
        <v>32</v>
      </c>
      <c r="H131" s="92">
        <v>1</v>
      </c>
      <c r="I131" s="90">
        <v>23.33</v>
      </c>
      <c r="J131" s="90">
        <v>23.33</v>
      </c>
    </row>
    <row r="132" spans="1:10" ht="26.4" x14ac:dyDescent="0.3">
      <c r="A132" s="94"/>
      <c r="B132" s="94"/>
      <c r="C132" s="94"/>
      <c r="D132" s="94"/>
      <c r="E132" s="94" t="s">
        <v>71</v>
      </c>
      <c r="F132" s="95">
        <v>5.8032856838062727</v>
      </c>
      <c r="G132" s="94" t="s">
        <v>72</v>
      </c>
      <c r="H132" s="95">
        <v>5.08</v>
      </c>
      <c r="I132" s="94" t="s">
        <v>73</v>
      </c>
      <c r="J132" s="95">
        <v>10.88</v>
      </c>
    </row>
    <row r="133" spans="1:10" ht="27" thickBot="1" x14ac:dyDescent="0.35">
      <c r="A133" s="94"/>
      <c r="B133" s="94"/>
      <c r="C133" s="94"/>
      <c r="D133" s="94"/>
      <c r="E133" s="94" t="s">
        <v>74</v>
      </c>
      <c r="F133" s="95">
        <v>35.78</v>
      </c>
      <c r="G133" s="94"/>
      <c r="H133" s="138" t="s">
        <v>75</v>
      </c>
      <c r="I133" s="138"/>
      <c r="J133" s="95">
        <v>155.99</v>
      </c>
    </row>
    <row r="134" spans="1:10" ht="15" thickTop="1" x14ac:dyDescent="0.3">
      <c r="A134" s="81"/>
      <c r="B134" s="81"/>
      <c r="C134" s="81"/>
      <c r="D134" s="81"/>
      <c r="E134" s="81"/>
      <c r="F134" s="81"/>
      <c r="G134" s="81"/>
      <c r="H134" s="81"/>
      <c r="I134" s="81"/>
      <c r="J134" s="81"/>
    </row>
    <row r="135" spans="1:10" x14ac:dyDescent="0.3">
      <c r="A135" s="143" t="s">
        <v>250</v>
      </c>
      <c r="B135" s="144"/>
      <c r="C135" s="144"/>
      <c r="D135" s="144"/>
      <c r="E135" s="144"/>
      <c r="F135" s="144"/>
      <c r="G135" s="144"/>
      <c r="H135" s="144"/>
      <c r="I135" s="144"/>
      <c r="J135" s="144"/>
    </row>
    <row r="136" spans="1:10" x14ac:dyDescent="0.3">
      <c r="A136" s="73"/>
      <c r="B136" s="75" t="s">
        <v>219</v>
      </c>
      <c r="C136" s="73" t="s">
        <v>220</v>
      </c>
      <c r="D136" s="73" t="s">
        <v>79</v>
      </c>
      <c r="E136" s="139" t="s">
        <v>221</v>
      </c>
      <c r="F136" s="139"/>
      <c r="G136" s="74" t="s">
        <v>222</v>
      </c>
      <c r="H136" s="75" t="s">
        <v>223</v>
      </c>
      <c r="I136" s="75" t="s">
        <v>224</v>
      </c>
      <c r="J136" s="75" t="s">
        <v>225</v>
      </c>
    </row>
    <row r="137" spans="1:10" ht="26.4" x14ac:dyDescent="0.3">
      <c r="A137" s="76" t="s">
        <v>78</v>
      </c>
      <c r="B137" s="78" t="s">
        <v>251</v>
      </c>
      <c r="C137" s="76" t="s">
        <v>22</v>
      </c>
      <c r="D137" s="76" t="s">
        <v>252</v>
      </c>
      <c r="E137" s="142" t="s">
        <v>67</v>
      </c>
      <c r="F137" s="142"/>
      <c r="G137" s="77" t="s">
        <v>253</v>
      </c>
      <c r="H137" s="80">
        <v>1</v>
      </c>
      <c r="I137" s="79">
        <v>0.17</v>
      </c>
      <c r="J137" s="79">
        <v>0.17</v>
      </c>
    </row>
    <row r="138" spans="1:10" x14ac:dyDescent="0.3">
      <c r="A138" s="87" t="s">
        <v>82</v>
      </c>
      <c r="B138" s="89" t="s">
        <v>254</v>
      </c>
      <c r="C138" s="87" t="s">
        <v>22</v>
      </c>
      <c r="D138" s="87" t="s">
        <v>255</v>
      </c>
      <c r="E138" s="137" t="s">
        <v>97</v>
      </c>
      <c r="F138" s="137"/>
      <c r="G138" s="88" t="s">
        <v>68</v>
      </c>
      <c r="H138" s="92">
        <v>1.2E-2</v>
      </c>
      <c r="I138" s="90">
        <v>14.6</v>
      </c>
      <c r="J138" s="90">
        <v>0.17</v>
      </c>
    </row>
    <row r="139" spans="1:10" ht="26.4" x14ac:dyDescent="0.3">
      <c r="A139" s="94"/>
      <c r="B139" s="94"/>
      <c r="C139" s="94"/>
      <c r="D139" s="94"/>
      <c r="E139" s="94" t="s">
        <v>71</v>
      </c>
      <c r="F139" s="95">
        <v>9.0676300000000001E-2</v>
      </c>
      <c r="G139" s="94" t="s">
        <v>72</v>
      </c>
      <c r="H139" s="95">
        <v>0.08</v>
      </c>
      <c r="I139" s="94" t="s">
        <v>73</v>
      </c>
      <c r="J139" s="95">
        <v>0.17</v>
      </c>
    </row>
    <row r="140" spans="1:10" ht="27" thickBot="1" x14ac:dyDescent="0.35">
      <c r="A140" s="94"/>
      <c r="B140" s="94"/>
      <c r="C140" s="94"/>
      <c r="D140" s="94"/>
      <c r="E140" s="94" t="s">
        <v>74</v>
      </c>
      <c r="F140" s="95">
        <v>0.05</v>
      </c>
      <c r="G140" s="94"/>
      <c r="H140" s="138" t="s">
        <v>75</v>
      </c>
      <c r="I140" s="138"/>
      <c r="J140" s="95">
        <v>0.22</v>
      </c>
    </row>
    <row r="141" spans="1:10" ht="15" thickTop="1" x14ac:dyDescent="0.3">
      <c r="A141" s="81"/>
      <c r="B141" s="81"/>
      <c r="C141" s="81"/>
      <c r="D141" s="81"/>
      <c r="E141" s="81"/>
      <c r="F141" s="81"/>
      <c r="G141" s="81"/>
      <c r="H141" s="81"/>
      <c r="I141" s="81"/>
      <c r="J141" s="81"/>
    </row>
    <row r="142" spans="1:10" x14ac:dyDescent="0.3">
      <c r="A142" s="73"/>
      <c r="B142" s="75" t="s">
        <v>219</v>
      </c>
      <c r="C142" s="73" t="s">
        <v>220</v>
      </c>
      <c r="D142" s="73" t="s">
        <v>79</v>
      </c>
      <c r="E142" s="139" t="s">
        <v>221</v>
      </c>
      <c r="F142" s="139"/>
      <c r="G142" s="74" t="s">
        <v>222</v>
      </c>
      <c r="H142" s="75" t="s">
        <v>223</v>
      </c>
      <c r="I142" s="75" t="s">
        <v>224</v>
      </c>
      <c r="J142" s="75" t="s">
        <v>225</v>
      </c>
    </row>
    <row r="143" spans="1:10" ht="26.4" x14ac:dyDescent="0.3">
      <c r="A143" s="76" t="s">
        <v>78</v>
      </c>
      <c r="B143" s="78" t="s">
        <v>256</v>
      </c>
      <c r="C143" s="76" t="s">
        <v>22</v>
      </c>
      <c r="D143" s="76" t="s">
        <v>257</v>
      </c>
      <c r="E143" s="142" t="s">
        <v>67</v>
      </c>
      <c r="F143" s="142"/>
      <c r="G143" s="77" t="s">
        <v>253</v>
      </c>
      <c r="H143" s="80">
        <v>1</v>
      </c>
      <c r="I143" s="79">
        <v>0.18</v>
      </c>
      <c r="J143" s="79">
        <v>0.18</v>
      </c>
    </row>
    <row r="144" spans="1:10" x14ac:dyDescent="0.3">
      <c r="A144" s="87" t="s">
        <v>82</v>
      </c>
      <c r="B144" s="89" t="s">
        <v>258</v>
      </c>
      <c r="C144" s="87" t="s">
        <v>22</v>
      </c>
      <c r="D144" s="87" t="s">
        <v>259</v>
      </c>
      <c r="E144" s="137" t="s">
        <v>97</v>
      </c>
      <c r="F144" s="137"/>
      <c r="G144" s="88" t="s">
        <v>68</v>
      </c>
      <c r="H144" s="92">
        <v>1.72E-2</v>
      </c>
      <c r="I144" s="90">
        <v>10.57</v>
      </c>
      <c r="J144" s="90">
        <v>0.18</v>
      </c>
    </row>
    <row r="145" spans="1:10" ht="26.4" x14ac:dyDescent="0.3">
      <c r="A145" s="94"/>
      <c r="B145" s="94"/>
      <c r="C145" s="94"/>
      <c r="D145" s="94"/>
      <c r="E145" s="94" t="s">
        <v>71</v>
      </c>
      <c r="F145" s="95">
        <v>9.6010200000000004E-2</v>
      </c>
      <c r="G145" s="94" t="s">
        <v>72</v>
      </c>
      <c r="H145" s="95">
        <v>0.08</v>
      </c>
      <c r="I145" s="94" t="s">
        <v>73</v>
      </c>
      <c r="J145" s="95">
        <v>0.18</v>
      </c>
    </row>
    <row r="146" spans="1:10" ht="27" thickBot="1" x14ac:dyDescent="0.35">
      <c r="A146" s="94"/>
      <c r="B146" s="94"/>
      <c r="C146" s="94"/>
      <c r="D146" s="94"/>
      <c r="E146" s="94" t="s">
        <v>74</v>
      </c>
      <c r="F146" s="95">
        <v>0.05</v>
      </c>
      <c r="G146" s="94"/>
      <c r="H146" s="138" t="s">
        <v>75</v>
      </c>
      <c r="I146" s="138"/>
      <c r="J146" s="95">
        <v>0.23</v>
      </c>
    </row>
    <row r="147" spans="1:10" ht="15" thickTop="1" x14ac:dyDescent="0.3">
      <c r="A147" s="81"/>
      <c r="B147" s="81"/>
      <c r="C147" s="81"/>
      <c r="D147" s="81"/>
      <c r="E147" s="81"/>
      <c r="F147" s="81"/>
      <c r="G147" s="81"/>
      <c r="H147" s="81"/>
      <c r="I147" s="81"/>
      <c r="J147" s="81"/>
    </row>
    <row r="148" spans="1:10" x14ac:dyDescent="0.3">
      <c r="A148" s="73"/>
      <c r="B148" s="75" t="s">
        <v>219</v>
      </c>
      <c r="C148" s="73" t="s">
        <v>220</v>
      </c>
      <c r="D148" s="73" t="s">
        <v>79</v>
      </c>
      <c r="E148" s="139" t="s">
        <v>221</v>
      </c>
      <c r="F148" s="139"/>
      <c r="G148" s="74" t="s">
        <v>222</v>
      </c>
      <c r="H148" s="75" t="s">
        <v>223</v>
      </c>
      <c r="I148" s="75" t="s">
        <v>224</v>
      </c>
      <c r="J148" s="75" t="s">
        <v>225</v>
      </c>
    </row>
    <row r="149" spans="1:10" ht="26.4" x14ac:dyDescent="0.3">
      <c r="A149" s="76" t="s">
        <v>78</v>
      </c>
      <c r="B149" s="78" t="s">
        <v>239</v>
      </c>
      <c r="C149" s="76" t="s">
        <v>28</v>
      </c>
      <c r="D149" s="76" t="s">
        <v>240</v>
      </c>
      <c r="E149" s="142" t="s">
        <v>69</v>
      </c>
      <c r="F149" s="142"/>
      <c r="G149" s="77" t="s">
        <v>70</v>
      </c>
      <c r="H149" s="80">
        <v>1</v>
      </c>
      <c r="I149" s="79">
        <v>222.06</v>
      </c>
      <c r="J149" s="79">
        <v>222.06</v>
      </c>
    </row>
    <row r="150" spans="1:10" ht="26.4" x14ac:dyDescent="0.3">
      <c r="A150" s="82" t="s">
        <v>64</v>
      </c>
      <c r="B150" s="84" t="s">
        <v>260</v>
      </c>
      <c r="C150" s="82" t="s">
        <v>28</v>
      </c>
      <c r="D150" s="82" t="s">
        <v>261</v>
      </c>
      <c r="E150" s="141" t="s">
        <v>69</v>
      </c>
      <c r="F150" s="141"/>
      <c r="G150" s="83" t="s">
        <v>68</v>
      </c>
      <c r="H150" s="86">
        <v>1</v>
      </c>
      <c r="I150" s="85">
        <v>28.3</v>
      </c>
      <c r="J150" s="85">
        <v>28.3</v>
      </c>
    </row>
    <row r="151" spans="1:10" ht="26.4" x14ac:dyDescent="0.3">
      <c r="A151" s="82" t="s">
        <v>64</v>
      </c>
      <c r="B151" s="84" t="s">
        <v>262</v>
      </c>
      <c r="C151" s="82" t="s">
        <v>28</v>
      </c>
      <c r="D151" s="82" t="s">
        <v>263</v>
      </c>
      <c r="E151" s="141" t="s">
        <v>69</v>
      </c>
      <c r="F151" s="141"/>
      <c r="G151" s="83" t="s">
        <v>68</v>
      </c>
      <c r="H151" s="86">
        <v>1</v>
      </c>
      <c r="I151" s="85">
        <v>26.57</v>
      </c>
      <c r="J151" s="85">
        <v>26.57</v>
      </c>
    </row>
    <row r="152" spans="1:10" ht="39.6" x14ac:dyDescent="0.3">
      <c r="A152" s="82" t="s">
        <v>64</v>
      </c>
      <c r="B152" s="84" t="s">
        <v>264</v>
      </c>
      <c r="C152" s="82" t="s">
        <v>28</v>
      </c>
      <c r="D152" s="82" t="s">
        <v>265</v>
      </c>
      <c r="E152" s="141" t="s">
        <v>69</v>
      </c>
      <c r="F152" s="141"/>
      <c r="G152" s="83" t="s">
        <v>68</v>
      </c>
      <c r="H152" s="86">
        <v>1</v>
      </c>
      <c r="I152" s="85">
        <v>120.74</v>
      </c>
      <c r="J152" s="85">
        <v>120.74</v>
      </c>
    </row>
    <row r="153" spans="1:10" ht="26.4" x14ac:dyDescent="0.3">
      <c r="A153" s="82" t="s">
        <v>64</v>
      </c>
      <c r="B153" s="84" t="s">
        <v>266</v>
      </c>
      <c r="C153" s="82" t="s">
        <v>28</v>
      </c>
      <c r="D153" s="82" t="s">
        <v>267</v>
      </c>
      <c r="E153" s="141" t="s">
        <v>69</v>
      </c>
      <c r="F153" s="141"/>
      <c r="G153" s="83" t="s">
        <v>68</v>
      </c>
      <c r="H153" s="86">
        <v>1</v>
      </c>
      <c r="I153" s="85">
        <v>4.45</v>
      </c>
      <c r="J153" s="85">
        <v>4.45</v>
      </c>
    </row>
    <row r="154" spans="1:10" ht="26.4" x14ac:dyDescent="0.3">
      <c r="A154" s="82" t="s">
        <v>64</v>
      </c>
      <c r="B154" s="84" t="s">
        <v>268</v>
      </c>
      <c r="C154" s="82" t="s">
        <v>28</v>
      </c>
      <c r="D154" s="82" t="s">
        <v>269</v>
      </c>
      <c r="E154" s="141" t="s">
        <v>92</v>
      </c>
      <c r="F154" s="141"/>
      <c r="G154" s="83" t="s">
        <v>68</v>
      </c>
      <c r="H154" s="86">
        <v>2</v>
      </c>
      <c r="I154" s="85">
        <v>21</v>
      </c>
      <c r="J154" s="85">
        <v>42</v>
      </c>
    </row>
    <row r="155" spans="1:10" ht="26.4" x14ac:dyDescent="0.3">
      <c r="A155" s="94"/>
      <c r="B155" s="94"/>
      <c r="C155" s="94"/>
      <c r="D155" s="94"/>
      <c r="E155" s="94" t="s">
        <v>71</v>
      </c>
      <c r="F155" s="95">
        <v>16.663110700000001</v>
      </c>
      <c r="G155" s="94" t="s">
        <v>72</v>
      </c>
      <c r="H155" s="95">
        <v>14.58</v>
      </c>
      <c r="I155" s="94" t="s">
        <v>73</v>
      </c>
      <c r="J155" s="95">
        <v>31.24</v>
      </c>
    </row>
    <row r="156" spans="1:10" ht="27" thickBot="1" x14ac:dyDescent="0.35">
      <c r="A156" s="94"/>
      <c r="B156" s="94"/>
      <c r="C156" s="94"/>
      <c r="D156" s="94"/>
      <c r="E156" s="94" t="s">
        <v>74</v>
      </c>
      <c r="F156" s="95">
        <v>66.099999999999994</v>
      </c>
      <c r="G156" s="94"/>
      <c r="H156" s="138" t="s">
        <v>75</v>
      </c>
      <c r="I156" s="138"/>
      <c r="J156" s="95">
        <v>288.16000000000003</v>
      </c>
    </row>
    <row r="157" spans="1:10" ht="15" thickTop="1" x14ac:dyDescent="0.3">
      <c r="A157" s="81"/>
      <c r="B157" s="81"/>
      <c r="C157" s="81"/>
      <c r="D157" s="81"/>
      <c r="E157" s="81"/>
      <c r="F157" s="81"/>
      <c r="G157" s="81"/>
      <c r="H157" s="81"/>
      <c r="I157" s="81"/>
      <c r="J157" s="81"/>
    </row>
    <row r="158" spans="1:10" x14ac:dyDescent="0.3">
      <c r="A158" s="73"/>
      <c r="B158" s="75" t="s">
        <v>219</v>
      </c>
      <c r="C158" s="73" t="s">
        <v>220</v>
      </c>
      <c r="D158" s="73" t="s">
        <v>79</v>
      </c>
      <c r="E158" s="139" t="s">
        <v>221</v>
      </c>
      <c r="F158" s="139"/>
      <c r="G158" s="74" t="s">
        <v>222</v>
      </c>
      <c r="H158" s="75" t="s">
        <v>223</v>
      </c>
      <c r="I158" s="75" t="s">
        <v>224</v>
      </c>
      <c r="J158" s="75" t="s">
        <v>225</v>
      </c>
    </row>
    <row r="159" spans="1:10" ht="26.4" x14ac:dyDescent="0.3">
      <c r="A159" s="76" t="s">
        <v>78</v>
      </c>
      <c r="B159" s="78" t="s">
        <v>260</v>
      </c>
      <c r="C159" s="76" t="s">
        <v>28</v>
      </c>
      <c r="D159" s="76" t="s">
        <v>261</v>
      </c>
      <c r="E159" s="142" t="s">
        <v>69</v>
      </c>
      <c r="F159" s="142"/>
      <c r="G159" s="77" t="s">
        <v>68</v>
      </c>
      <c r="H159" s="80">
        <v>1</v>
      </c>
      <c r="I159" s="79">
        <v>28.3</v>
      </c>
      <c r="J159" s="79">
        <v>28.3</v>
      </c>
    </row>
    <row r="160" spans="1:10" ht="26.4" x14ac:dyDescent="0.3">
      <c r="A160" s="87" t="s">
        <v>82</v>
      </c>
      <c r="B160" s="89" t="s">
        <v>270</v>
      </c>
      <c r="C160" s="87" t="s">
        <v>28</v>
      </c>
      <c r="D160" s="87" t="s">
        <v>271</v>
      </c>
      <c r="E160" s="137" t="s">
        <v>96</v>
      </c>
      <c r="F160" s="137"/>
      <c r="G160" s="88" t="s">
        <v>30</v>
      </c>
      <c r="H160" s="92">
        <v>4.57E-5</v>
      </c>
      <c r="I160" s="90">
        <v>619421.87</v>
      </c>
      <c r="J160" s="90">
        <v>28.3</v>
      </c>
    </row>
    <row r="161" spans="1:10" ht="26.4" x14ac:dyDescent="0.3">
      <c r="A161" s="94"/>
      <c r="B161" s="94"/>
      <c r="C161" s="94"/>
      <c r="D161" s="94"/>
      <c r="E161" s="94" t="s">
        <v>71</v>
      </c>
      <c r="F161" s="95">
        <v>0</v>
      </c>
      <c r="G161" s="94" t="s">
        <v>72</v>
      </c>
      <c r="H161" s="95">
        <v>0</v>
      </c>
      <c r="I161" s="94" t="s">
        <v>73</v>
      </c>
      <c r="J161" s="95">
        <v>0</v>
      </c>
    </row>
    <row r="162" spans="1:10" ht="27" thickBot="1" x14ac:dyDescent="0.35">
      <c r="A162" s="94"/>
      <c r="B162" s="94"/>
      <c r="C162" s="94"/>
      <c r="D162" s="94"/>
      <c r="E162" s="94" t="s">
        <v>74</v>
      </c>
      <c r="F162" s="95">
        <v>8.42</v>
      </c>
      <c r="G162" s="94"/>
      <c r="H162" s="138" t="s">
        <v>75</v>
      </c>
      <c r="I162" s="138"/>
      <c r="J162" s="95">
        <v>36.72</v>
      </c>
    </row>
    <row r="163" spans="1:10" ht="15" thickTop="1" x14ac:dyDescent="0.3">
      <c r="A163" s="81"/>
      <c r="B163" s="81"/>
      <c r="C163" s="81"/>
      <c r="D163" s="81"/>
      <c r="E163" s="81"/>
      <c r="F163" s="81"/>
      <c r="G163" s="81"/>
      <c r="H163" s="81"/>
      <c r="I163" s="81"/>
      <c r="J163" s="81"/>
    </row>
    <row r="164" spans="1:10" x14ac:dyDescent="0.3">
      <c r="A164" s="73"/>
      <c r="B164" s="75" t="s">
        <v>219</v>
      </c>
      <c r="C164" s="73" t="s">
        <v>220</v>
      </c>
      <c r="D164" s="73" t="s">
        <v>79</v>
      </c>
      <c r="E164" s="139" t="s">
        <v>221</v>
      </c>
      <c r="F164" s="139"/>
      <c r="G164" s="74" t="s">
        <v>222</v>
      </c>
      <c r="H164" s="75" t="s">
        <v>223</v>
      </c>
      <c r="I164" s="75" t="s">
        <v>224</v>
      </c>
      <c r="J164" s="75" t="s">
        <v>225</v>
      </c>
    </row>
    <row r="165" spans="1:10" ht="26.4" x14ac:dyDescent="0.3">
      <c r="A165" s="76" t="s">
        <v>78</v>
      </c>
      <c r="B165" s="78" t="s">
        <v>266</v>
      </c>
      <c r="C165" s="76" t="s">
        <v>28</v>
      </c>
      <c r="D165" s="76" t="s">
        <v>267</v>
      </c>
      <c r="E165" s="142" t="s">
        <v>69</v>
      </c>
      <c r="F165" s="142"/>
      <c r="G165" s="77" t="s">
        <v>68</v>
      </c>
      <c r="H165" s="80">
        <v>1</v>
      </c>
      <c r="I165" s="79">
        <v>4.45</v>
      </c>
      <c r="J165" s="79">
        <v>4.45</v>
      </c>
    </row>
    <row r="166" spans="1:10" ht="26.4" x14ac:dyDescent="0.3">
      <c r="A166" s="87" t="s">
        <v>82</v>
      </c>
      <c r="B166" s="89" t="s">
        <v>270</v>
      </c>
      <c r="C166" s="87" t="s">
        <v>28</v>
      </c>
      <c r="D166" s="87" t="s">
        <v>271</v>
      </c>
      <c r="E166" s="137" t="s">
        <v>96</v>
      </c>
      <c r="F166" s="137"/>
      <c r="G166" s="88" t="s">
        <v>30</v>
      </c>
      <c r="H166" s="92">
        <v>7.1999999999999997E-6</v>
      </c>
      <c r="I166" s="90">
        <v>619421.87</v>
      </c>
      <c r="J166" s="90">
        <v>4.45</v>
      </c>
    </row>
    <row r="167" spans="1:10" ht="26.4" x14ac:dyDescent="0.3">
      <c r="A167" s="94"/>
      <c r="B167" s="94"/>
      <c r="C167" s="94"/>
      <c r="D167" s="94"/>
      <c r="E167" s="94" t="s">
        <v>71</v>
      </c>
      <c r="F167" s="95">
        <v>0</v>
      </c>
      <c r="G167" s="94" t="s">
        <v>72</v>
      </c>
      <c r="H167" s="95">
        <v>0</v>
      </c>
      <c r="I167" s="94" t="s">
        <v>73</v>
      </c>
      <c r="J167" s="95">
        <v>0</v>
      </c>
    </row>
    <row r="168" spans="1:10" ht="27" thickBot="1" x14ac:dyDescent="0.35">
      <c r="A168" s="94"/>
      <c r="B168" s="94"/>
      <c r="C168" s="94"/>
      <c r="D168" s="94"/>
      <c r="E168" s="94" t="s">
        <v>74</v>
      </c>
      <c r="F168" s="95">
        <v>1.32</v>
      </c>
      <c r="G168" s="94"/>
      <c r="H168" s="138" t="s">
        <v>75</v>
      </c>
      <c r="I168" s="138"/>
      <c r="J168" s="95">
        <v>5.77</v>
      </c>
    </row>
    <row r="169" spans="1:10" ht="15" thickTop="1" x14ac:dyDescent="0.3">
      <c r="A169" s="81"/>
      <c r="B169" s="81"/>
      <c r="C169" s="81"/>
      <c r="D169" s="81"/>
      <c r="E169" s="81"/>
      <c r="F169" s="81"/>
      <c r="G169" s="81"/>
      <c r="H169" s="81"/>
      <c r="I169" s="81"/>
      <c r="J169" s="81"/>
    </row>
    <row r="170" spans="1:10" x14ac:dyDescent="0.3">
      <c r="A170" s="73"/>
      <c r="B170" s="75" t="s">
        <v>219</v>
      </c>
      <c r="C170" s="73" t="s">
        <v>220</v>
      </c>
      <c r="D170" s="73" t="s">
        <v>79</v>
      </c>
      <c r="E170" s="139" t="s">
        <v>221</v>
      </c>
      <c r="F170" s="139"/>
      <c r="G170" s="74" t="s">
        <v>222</v>
      </c>
      <c r="H170" s="75" t="s">
        <v>223</v>
      </c>
      <c r="I170" s="75" t="s">
        <v>224</v>
      </c>
      <c r="J170" s="75" t="s">
        <v>225</v>
      </c>
    </row>
    <row r="171" spans="1:10" ht="26.4" x14ac:dyDescent="0.3">
      <c r="A171" s="76" t="s">
        <v>78</v>
      </c>
      <c r="B171" s="78" t="s">
        <v>262</v>
      </c>
      <c r="C171" s="76" t="s">
        <v>28</v>
      </c>
      <c r="D171" s="76" t="s">
        <v>263</v>
      </c>
      <c r="E171" s="142" t="s">
        <v>69</v>
      </c>
      <c r="F171" s="142"/>
      <c r="G171" s="77" t="s">
        <v>68</v>
      </c>
      <c r="H171" s="80">
        <v>1</v>
      </c>
      <c r="I171" s="79">
        <v>26.57</v>
      </c>
      <c r="J171" s="79">
        <v>26.57</v>
      </c>
    </row>
    <row r="172" spans="1:10" ht="26.4" x14ac:dyDescent="0.3">
      <c r="A172" s="87" t="s">
        <v>82</v>
      </c>
      <c r="B172" s="89" t="s">
        <v>270</v>
      </c>
      <c r="C172" s="87" t="s">
        <v>28</v>
      </c>
      <c r="D172" s="87" t="s">
        <v>271</v>
      </c>
      <c r="E172" s="137" t="s">
        <v>96</v>
      </c>
      <c r="F172" s="137"/>
      <c r="G172" s="88" t="s">
        <v>30</v>
      </c>
      <c r="H172" s="92">
        <v>4.2899999999999999E-5</v>
      </c>
      <c r="I172" s="90">
        <v>619421.87</v>
      </c>
      <c r="J172" s="90">
        <v>26.57</v>
      </c>
    </row>
    <row r="173" spans="1:10" ht="26.4" x14ac:dyDescent="0.3">
      <c r="A173" s="94"/>
      <c r="B173" s="94"/>
      <c r="C173" s="94"/>
      <c r="D173" s="94"/>
      <c r="E173" s="94" t="s">
        <v>71</v>
      </c>
      <c r="F173" s="95">
        <v>0</v>
      </c>
      <c r="G173" s="94" t="s">
        <v>72</v>
      </c>
      <c r="H173" s="95">
        <v>0</v>
      </c>
      <c r="I173" s="94" t="s">
        <v>73</v>
      </c>
      <c r="J173" s="95">
        <v>0</v>
      </c>
    </row>
    <row r="174" spans="1:10" ht="27" thickBot="1" x14ac:dyDescent="0.35">
      <c r="A174" s="94"/>
      <c r="B174" s="94"/>
      <c r="C174" s="94"/>
      <c r="D174" s="94"/>
      <c r="E174" s="94" t="s">
        <v>74</v>
      </c>
      <c r="F174" s="95">
        <v>7.9</v>
      </c>
      <c r="G174" s="94"/>
      <c r="H174" s="138" t="s">
        <v>75</v>
      </c>
      <c r="I174" s="138"/>
      <c r="J174" s="95">
        <v>34.47</v>
      </c>
    </row>
    <row r="175" spans="1:10" ht="15" thickTop="1" x14ac:dyDescent="0.3">
      <c r="A175" s="81"/>
      <c r="B175" s="81"/>
      <c r="C175" s="81"/>
      <c r="D175" s="81"/>
      <c r="E175" s="81"/>
      <c r="F175" s="81"/>
      <c r="G175" s="81"/>
      <c r="H175" s="81"/>
      <c r="I175" s="81"/>
      <c r="J175" s="81"/>
    </row>
    <row r="176" spans="1:10" x14ac:dyDescent="0.3">
      <c r="A176" s="73"/>
      <c r="B176" s="75" t="s">
        <v>219</v>
      </c>
      <c r="C176" s="73" t="s">
        <v>220</v>
      </c>
      <c r="D176" s="73" t="s">
        <v>79</v>
      </c>
      <c r="E176" s="139" t="s">
        <v>221</v>
      </c>
      <c r="F176" s="139"/>
      <c r="G176" s="74" t="s">
        <v>222</v>
      </c>
      <c r="H176" s="75" t="s">
        <v>223</v>
      </c>
      <c r="I176" s="75" t="s">
        <v>224</v>
      </c>
      <c r="J176" s="75" t="s">
        <v>225</v>
      </c>
    </row>
    <row r="177" spans="1:10" ht="39.6" x14ac:dyDescent="0.3">
      <c r="A177" s="76" t="s">
        <v>78</v>
      </c>
      <c r="B177" s="78" t="s">
        <v>264</v>
      </c>
      <c r="C177" s="76" t="s">
        <v>28</v>
      </c>
      <c r="D177" s="76" t="s">
        <v>265</v>
      </c>
      <c r="E177" s="142" t="s">
        <v>69</v>
      </c>
      <c r="F177" s="142"/>
      <c r="G177" s="77" t="s">
        <v>68</v>
      </c>
      <c r="H177" s="80">
        <v>1</v>
      </c>
      <c r="I177" s="79">
        <v>120.74</v>
      </c>
      <c r="J177" s="79">
        <v>120.74</v>
      </c>
    </row>
    <row r="178" spans="1:10" x14ac:dyDescent="0.3">
      <c r="A178" s="87" t="s">
        <v>82</v>
      </c>
      <c r="B178" s="89" t="s">
        <v>272</v>
      </c>
      <c r="C178" s="87" t="s">
        <v>28</v>
      </c>
      <c r="D178" s="87" t="s">
        <v>273</v>
      </c>
      <c r="E178" s="137" t="s">
        <v>85</v>
      </c>
      <c r="F178" s="137"/>
      <c r="G178" s="88" t="s">
        <v>46</v>
      </c>
      <c r="H178" s="92">
        <v>15.52</v>
      </c>
      <c r="I178" s="90">
        <v>7.78</v>
      </c>
      <c r="J178" s="90">
        <v>120.74</v>
      </c>
    </row>
    <row r="179" spans="1:10" ht="26.4" x14ac:dyDescent="0.3">
      <c r="A179" s="94"/>
      <c r="B179" s="94"/>
      <c r="C179" s="94"/>
      <c r="D179" s="94"/>
      <c r="E179" s="94" t="s">
        <v>71</v>
      </c>
      <c r="F179" s="95">
        <v>0</v>
      </c>
      <c r="G179" s="94" t="s">
        <v>72</v>
      </c>
      <c r="H179" s="95">
        <v>0</v>
      </c>
      <c r="I179" s="94" t="s">
        <v>73</v>
      </c>
      <c r="J179" s="95">
        <v>0</v>
      </c>
    </row>
    <row r="180" spans="1:10" ht="27" thickBot="1" x14ac:dyDescent="0.35">
      <c r="A180" s="94"/>
      <c r="B180" s="94"/>
      <c r="C180" s="94"/>
      <c r="D180" s="94"/>
      <c r="E180" s="94" t="s">
        <v>74</v>
      </c>
      <c r="F180" s="95">
        <v>35.94</v>
      </c>
      <c r="G180" s="94"/>
      <c r="H180" s="138" t="s">
        <v>75</v>
      </c>
      <c r="I180" s="138"/>
      <c r="J180" s="95">
        <v>156.68</v>
      </c>
    </row>
    <row r="181" spans="1:10" ht="15" thickTop="1" x14ac:dyDescent="0.3">
      <c r="A181" s="81"/>
      <c r="B181" s="81"/>
      <c r="C181" s="81"/>
      <c r="D181" s="81"/>
      <c r="E181" s="81"/>
      <c r="F181" s="81"/>
      <c r="G181" s="81"/>
      <c r="H181" s="81"/>
      <c r="I181" s="81"/>
      <c r="J181" s="81"/>
    </row>
    <row r="182" spans="1:10" x14ac:dyDescent="0.3">
      <c r="A182" s="73"/>
      <c r="B182" s="75" t="s">
        <v>219</v>
      </c>
      <c r="C182" s="73" t="s">
        <v>220</v>
      </c>
      <c r="D182" s="73" t="s">
        <v>79</v>
      </c>
      <c r="E182" s="139" t="s">
        <v>221</v>
      </c>
      <c r="F182" s="139"/>
      <c r="G182" s="74" t="s">
        <v>222</v>
      </c>
      <c r="H182" s="75" t="s">
        <v>223</v>
      </c>
      <c r="I182" s="75" t="s">
        <v>224</v>
      </c>
      <c r="J182" s="75" t="s">
        <v>225</v>
      </c>
    </row>
    <row r="183" spans="1:10" x14ac:dyDescent="0.3">
      <c r="A183" s="76" t="s">
        <v>78</v>
      </c>
      <c r="B183" s="78" t="s">
        <v>80</v>
      </c>
      <c r="C183" s="76" t="s">
        <v>22</v>
      </c>
      <c r="D183" s="76" t="s">
        <v>81</v>
      </c>
      <c r="E183" s="142" t="s">
        <v>67</v>
      </c>
      <c r="F183" s="142"/>
      <c r="G183" s="77" t="s">
        <v>68</v>
      </c>
      <c r="H183" s="80">
        <v>1</v>
      </c>
      <c r="I183" s="79">
        <v>21.09</v>
      </c>
      <c r="J183" s="79">
        <v>21.09</v>
      </c>
    </row>
    <row r="184" spans="1:10" ht="26.4" x14ac:dyDescent="0.3">
      <c r="A184" s="82" t="s">
        <v>64</v>
      </c>
      <c r="B184" s="84" t="s">
        <v>251</v>
      </c>
      <c r="C184" s="82" t="s">
        <v>22</v>
      </c>
      <c r="D184" s="82" t="s">
        <v>252</v>
      </c>
      <c r="E184" s="141" t="s">
        <v>67</v>
      </c>
      <c r="F184" s="141"/>
      <c r="G184" s="83" t="s">
        <v>253</v>
      </c>
      <c r="H184" s="86">
        <v>1</v>
      </c>
      <c r="I184" s="85">
        <v>0.17</v>
      </c>
      <c r="J184" s="85">
        <v>0.17</v>
      </c>
    </row>
    <row r="185" spans="1:10" x14ac:dyDescent="0.3">
      <c r="A185" s="87" t="s">
        <v>82</v>
      </c>
      <c r="B185" s="89" t="s">
        <v>254</v>
      </c>
      <c r="C185" s="87" t="s">
        <v>22</v>
      </c>
      <c r="D185" s="87" t="s">
        <v>255</v>
      </c>
      <c r="E185" s="137" t="s">
        <v>97</v>
      </c>
      <c r="F185" s="137"/>
      <c r="G185" s="88" t="s">
        <v>68</v>
      </c>
      <c r="H185" s="92">
        <v>1</v>
      </c>
      <c r="I185" s="90">
        <v>14.6</v>
      </c>
      <c r="J185" s="90">
        <v>14.6</v>
      </c>
    </row>
    <row r="186" spans="1:10" ht="26.4" x14ac:dyDescent="0.3">
      <c r="A186" s="87" t="s">
        <v>82</v>
      </c>
      <c r="B186" s="89" t="s">
        <v>274</v>
      </c>
      <c r="C186" s="87" t="s">
        <v>22</v>
      </c>
      <c r="D186" s="87" t="s">
        <v>275</v>
      </c>
      <c r="E186" s="137" t="s">
        <v>85</v>
      </c>
      <c r="F186" s="137"/>
      <c r="G186" s="88" t="s">
        <v>68</v>
      </c>
      <c r="H186" s="92">
        <v>1</v>
      </c>
      <c r="I186" s="90">
        <v>0.06</v>
      </c>
      <c r="J186" s="90">
        <v>0.06</v>
      </c>
    </row>
    <row r="187" spans="1:10" ht="26.4" x14ac:dyDescent="0.3">
      <c r="A187" s="87" t="s">
        <v>82</v>
      </c>
      <c r="B187" s="89" t="s">
        <v>276</v>
      </c>
      <c r="C187" s="87" t="s">
        <v>22</v>
      </c>
      <c r="D187" s="87" t="s">
        <v>277</v>
      </c>
      <c r="E187" s="137" t="s">
        <v>85</v>
      </c>
      <c r="F187" s="137"/>
      <c r="G187" s="88" t="s">
        <v>68</v>
      </c>
      <c r="H187" s="92">
        <v>1</v>
      </c>
      <c r="I187" s="90">
        <v>0.91</v>
      </c>
      <c r="J187" s="90">
        <v>0.91</v>
      </c>
    </row>
    <row r="188" spans="1:10" ht="26.4" x14ac:dyDescent="0.3">
      <c r="A188" s="87" t="s">
        <v>82</v>
      </c>
      <c r="B188" s="89" t="s">
        <v>278</v>
      </c>
      <c r="C188" s="87" t="s">
        <v>22</v>
      </c>
      <c r="D188" s="87" t="s">
        <v>279</v>
      </c>
      <c r="E188" s="137" t="s">
        <v>85</v>
      </c>
      <c r="F188" s="137"/>
      <c r="G188" s="88" t="s">
        <v>68</v>
      </c>
      <c r="H188" s="92">
        <v>1</v>
      </c>
      <c r="I188" s="90">
        <v>0.81</v>
      </c>
      <c r="J188" s="90">
        <v>0.81</v>
      </c>
    </row>
    <row r="189" spans="1:10" ht="26.4" x14ac:dyDescent="0.3">
      <c r="A189" s="87" t="s">
        <v>82</v>
      </c>
      <c r="B189" s="89" t="s">
        <v>280</v>
      </c>
      <c r="C189" s="87" t="s">
        <v>22</v>
      </c>
      <c r="D189" s="87" t="s">
        <v>281</v>
      </c>
      <c r="E189" s="137" t="s">
        <v>85</v>
      </c>
      <c r="F189" s="137"/>
      <c r="G189" s="88" t="s">
        <v>68</v>
      </c>
      <c r="H189" s="92">
        <v>1</v>
      </c>
      <c r="I189" s="90">
        <v>2.83</v>
      </c>
      <c r="J189" s="90">
        <v>2.83</v>
      </c>
    </row>
    <row r="190" spans="1:10" ht="26.4" x14ac:dyDescent="0.3">
      <c r="A190" s="87" t="s">
        <v>82</v>
      </c>
      <c r="B190" s="89" t="s">
        <v>282</v>
      </c>
      <c r="C190" s="87" t="s">
        <v>22</v>
      </c>
      <c r="D190" s="87" t="s">
        <v>283</v>
      </c>
      <c r="E190" s="137" t="s">
        <v>85</v>
      </c>
      <c r="F190" s="137"/>
      <c r="G190" s="88" t="s">
        <v>68</v>
      </c>
      <c r="H190" s="92">
        <v>1</v>
      </c>
      <c r="I190" s="90">
        <v>1.26</v>
      </c>
      <c r="J190" s="90">
        <v>1.26</v>
      </c>
    </row>
    <row r="191" spans="1:10" ht="26.4" x14ac:dyDescent="0.3">
      <c r="A191" s="87" t="s">
        <v>82</v>
      </c>
      <c r="B191" s="89" t="s">
        <v>284</v>
      </c>
      <c r="C191" s="87" t="s">
        <v>22</v>
      </c>
      <c r="D191" s="87" t="s">
        <v>285</v>
      </c>
      <c r="E191" s="137" t="s">
        <v>85</v>
      </c>
      <c r="F191" s="137"/>
      <c r="G191" s="88" t="s">
        <v>68</v>
      </c>
      <c r="H191" s="92">
        <v>1</v>
      </c>
      <c r="I191" s="90">
        <v>0.45</v>
      </c>
      <c r="J191" s="90">
        <v>0.45</v>
      </c>
    </row>
    <row r="192" spans="1:10" ht="26.4" x14ac:dyDescent="0.3">
      <c r="A192" s="94"/>
      <c r="B192" s="94"/>
      <c r="C192" s="94"/>
      <c r="D192" s="94"/>
      <c r="E192" s="94" t="s">
        <v>71</v>
      </c>
      <c r="F192" s="95">
        <v>7.8781736999999996</v>
      </c>
      <c r="G192" s="94" t="s">
        <v>72</v>
      </c>
      <c r="H192" s="95">
        <v>6.89</v>
      </c>
      <c r="I192" s="94" t="s">
        <v>73</v>
      </c>
      <c r="J192" s="95">
        <v>14.77</v>
      </c>
    </row>
    <row r="193" spans="1:10" ht="27" thickBot="1" x14ac:dyDescent="0.35">
      <c r="A193" s="94"/>
      <c r="B193" s="94"/>
      <c r="C193" s="94"/>
      <c r="D193" s="94"/>
      <c r="E193" s="94" t="s">
        <v>74</v>
      </c>
      <c r="F193" s="95">
        <v>6.27</v>
      </c>
      <c r="G193" s="94"/>
      <c r="H193" s="138" t="s">
        <v>75</v>
      </c>
      <c r="I193" s="138"/>
      <c r="J193" s="95">
        <v>27.36</v>
      </c>
    </row>
    <row r="194" spans="1:10" ht="15" thickTop="1" x14ac:dyDescent="0.3">
      <c r="A194" s="81"/>
      <c r="B194" s="81"/>
      <c r="C194" s="81"/>
      <c r="D194" s="81"/>
      <c r="E194" s="81"/>
      <c r="F194" s="81"/>
      <c r="G194" s="81"/>
      <c r="H194" s="81"/>
      <c r="I194" s="81"/>
      <c r="J194" s="81"/>
    </row>
    <row r="195" spans="1:10" x14ac:dyDescent="0.3">
      <c r="A195" s="73"/>
      <c r="B195" s="75" t="s">
        <v>219</v>
      </c>
      <c r="C195" s="73" t="s">
        <v>220</v>
      </c>
      <c r="D195" s="73" t="s">
        <v>79</v>
      </c>
      <c r="E195" s="139" t="s">
        <v>221</v>
      </c>
      <c r="F195" s="139"/>
      <c r="G195" s="74" t="s">
        <v>222</v>
      </c>
      <c r="H195" s="75" t="s">
        <v>223</v>
      </c>
      <c r="I195" s="75" t="s">
        <v>224</v>
      </c>
      <c r="J195" s="75" t="s">
        <v>225</v>
      </c>
    </row>
    <row r="196" spans="1:10" x14ac:dyDescent="0.3">
      <c r="A196" s="76" t="s">
        <v>78</v>
      </c>
      <c r="B196" s="78" t="s">
        <v>93</v>
      </c>
      <c r="C196" s="76" t="s">
        <v>28</v>
      </c>
      <c r="D196" s="76" t="s">
        <v>94</v>
      </c>
      <c r="E196" s="142" t="s">
        <v>92</v>
      </c>
      <c r="F196" s="142"/>
      <c r="G196" s="77" t="s">
        <v>68</v>
      </c>
      <c r="H196" s="80">
        <v>1</v>
      </c>
      <c r="I196" s="79">
        <v>21.07</v>
      </c>
      <c r="J196" s="79">
        <v>21.07</v>
      </c>
    </row>
    <row r="197" spans="1:10" ht="26.4" x14ac:dyDescent="0.3">
      <c r="A197" s="82" t="s">
        <v>64</v>
      </c>
      <c r="B197" s="84" t="s">
        <v>286</v>
      </c>
      <c r="C197" s="82" t="s">
        <v>28</v>
      </c>
      <c r="D197" s="82" t="s">
        <v>287</v>
      </c>
      <c r="E197" s="141" t="s">
        <v>92</v>
      </c>
      <c r="F197" s="141"/>
      <c r="G197" s="83" t="s">
        <v>68</v>
      </c>
      <c r="H197" s="86">
        <v>1</v>
      </c>
      <c r="I197" s="85">
        <v>0.13</v>
      </c>
      <c r="J197" s="85">
        <v>0.13</v>
      </c>
    </row>
    <row r="198" spans="1:10" x14ac:dyDescent="0.3">
      <c r="A198" s="87" t="s">
        <v>82</v>
      </c>
      <c r="B198" s="89" t="s">
        <v>288</v>
      </c>
      <c r="C198" s="87" t="s">
        <v>28</v>
      </c>
      <c r="D198" s="87" t="s">
        <v>289</v>
      </c>
      <c r="E198" s="137" t="s">
        <v>290</v>
      </c>
      <c r="F198" s="137"/>
      <c r="G198" s="88" t="s">
        <v>68</v>
      </c>
      <c r="H198" s="92">
        <v>1</v>
      </c>
      <c r="I198" s="90">
        <v>2.83</v>
      </c>
      <c r="J198" s="90">
        <v>2.83</v>
      </c>
    </row>
    <row r="199" spans="1:10" x14ac:dyDescent="0.3">
      <c r="A199" s="87" t="s">
        <v>82</v>
      </c>
      <c r="B199" s="89" t="s">
        <v>291</v>
      </c>
      <c r="C199" s="87" t="s">
        <v>28</v>
      </c>
      <c r="D199" s="87" t="s">
        <v>292</v>
      </c>
      <c r="E199" s="137" t="s">
        <v>97</v>
      </c>
      <c r="F199" s="137"/>
      <c r="G199" s="88" t="s">
        <v>68</v>
      </c>
      <c r="H199" s="92">
        <v>1</v>
      </c>
      <c r="I199" s="90">
        <v>14.62</v>
      </c>
      <c r="J199" s="90">
        <v>14.62</v>
      </c>
    </row>
    <row r="200" spans="1:10" ht="26.4" x14ac:dyDescent="0.3">
      <c r="A200" s="87" t="s">
        <v>82</v>
      </c>
      <c r="B200" s="89" t="s">
        <v>293</v>
      </c>
      <c r="C200" s="87" t="s">
        <v>28</v>
      </c>
      <c r="D200" s="87" t="s">
        <v>283</v>
      </c>
      <c r="E200" s="137" t="s">
        <v>96</v>
      </c>
      <c r="F200" s="137"/>
      <c r="G200" s="88" t="s">
        <v>68</v>
      </c>
      <c r="H200" s="92">
        <v>1</v>
      </c>
      <c r="I200" s="90">
        <v>1.26</v>
      </c>
      <c r="J200" s="90">
        <v>1.26</v>
      </c>
    </row>
    <row r="201" spans="1:10" x14ac:dyDescent="0.3">
      <c r="A201" s="87" t="s">
        <v>82</v>
      </c>
      <c r="B201" s="89" t="s">
        <v>294</v>
      </c>
      <c r="C201" s="87" t="s">
        <v>28</v>
      </c>
      <c r="D201" s="87" t="s">
        <v>295</v>
      </c>
      <c r="E201" s="137" t="s">
        <v>290</v>
      </c>
      <c r="F201" s="137"/>
      <c r="G201" s="88" t="s">
        <v>68</v>
      </c>
      <c r="H201" s="92">
        <v>1</v>
      </c>
      <c r="I201" s="90">
        <v>0.81</v>
      </c>
      <c r="J201" s="90">
        <v>0.81</v>
      </c>
    </row>
    <row r="202" spans="1:10" ht="26.4" x14ac:dyDescent="0.3">
      <c r="A202" s="87" t="s">
        <v>82</v>
      </c>
      <c r="B202" s="89" t="s">
        <v>296</v>
      </c>
      <c r="C202" s="87" t="s">
        <v>28</v>
      </c>
      <c r="D202" s="87" t="s">
        <v>285</v>
      </c>
      <c r="E202" s="137" t="s">
        <v>96</v>
      </c>
      <c r="F202" s="137"/>
      <c r="G202" s="88" t="s">
        <v>68</v>
      </c>
      <c r="H202" s="92">
        <v>1</v>
      </c>
      <c r="I202" s="90">
        <v>0.45</v>
      </c>
      <c r="J202" s="90">
        <v>0.45</v>
      </c>
    </row>
    <row r="203" spans="1:10" x14ac:dyDescent="0.3">
      <c r="A203" s="87" t="s">
        <v>82</v>
      </c>
      <c r="B203" s="89" t="s">
        <v>297</v>
      </c>
      <c r="C203" s="87" t="s">
        <v>28</v>
      </c>
      <c r="D203" s="87" t="s">
        <v>298</v>
      </c>
      <c r="E203" s="137" t="s">
        <v>299</v>
      </c>
      <c r="F203" s="137"/>
      <c r="G203" s="88" t="s">
        <v>68</v>
      </c>
      <c r="H203" s="92">
        <v>1</v>
      </c>
      <c r="I203" s="90">
        <v>0.06</v>
      </c>
      <c r="J203" s="90">
        <v>0.06</v>
      </c>
    </row>
    <row r="204" spans="1:10" x14ac:dyDescent="0.3">
      <c r="A204" s="87" t="s">
        <v>82</v>
      </c>
      <c r="B204" s="89" t="s">
        <v>300</v>
      </c>
      <c r="C204" s="87" t="s">
        <v>28</v>
      </c>
      <c r="D204" s="87" t="s">
        <v>301</v>
      </c>
      <c r="E204" s="137" t="s">
        <v>302</v>
      </c>
      <c r="F204" s="137"/>
      <c r="G204" s="88" t="s">
        <v>68</v>
      </c>
      <c r="H204" s="92">
        <v>1</v>
      </c>
      <c r="I204" s="90">
        <v>0.91</v>
      </c>
      <c r="J204" s="90">
        <v>0.91</v>
      </c>
    </row>
    <row r="205" spans="1:10" ht="26.4" x14ac:dyDescent="0.3">
      <c r="A205" s="94"/>
      <c r="B205" s="94"/>
      <c r="C205" s="94"/>
      <c r="D205" s="94"/>
      <c r="E205" s="94" t="s">
        <v>71</v>
      </c>
      <c r="F205" s="95">
        <v>7.8675059000000003</v>
      </c>
      <c r="G205" s="94" t="s">
        <v>72</v>
      </c>
      <c r="H205" s="95">
        <v>6.88</v>
      </c>
      <c r="I205" s="94" t="s">
        <v>73</v>
      </c>
      <c r="J205" s="95">
        <v>14.75</v>
      </c>
    </row>
    <row r="206" spans="1:10" ht="27" thickBot="1" x14ac:dyDescent="0.35">
      <c r="A206" s="94"/>
      <c r="B206" s="94"/>
      <c r="C206" s="94"/>
      <c r="D206" s="94"/>
      <c r="E206" s="94" t="s">
        <v>74</v>
      </c>
      <c r="F206" s="95">
        <v>6.27</v>
      </c>
      <c r="G206" s="94"/>
      <c r="H206" s="138" t="s">
        <v>75</v>
      </c>
      <c r="I206" s="138"/>
      <c r="J206" s="95">
        <v>27.34</v>
      </c>
    </row>
    <row r="207" spans="1:10" ht="15" thickTop="1" x14ac:dyDescent="0.3">
      <c r="A207" s="81"/>
      <c r="B207" s="81"/>
      <c r="C207" s="81"/>
      <c r="D207" s="81"/>
      <c r="E207" s="81"/>
      <c r="F207" s="81"/>
      <c r="G207" s="81"/>
      <c r="H207" s="81"/>
      <c r="I207" s="81"/>
      <c r="J207" s="81"/>
    </row>
    <row r="208" spans="1:10" x14ac:dyDescent="0.3">
      <c r="A208" s="73"/>
      <c r="B208" s="75" t="s">
        <v>219</v>
      </c>
      <c r="C208" s="73" t="s">
        <v>220</v>
      </c>
      <c r="D208" s="73" t="s">
        <v>79</v>
      </c>
      <c r="E208" s="139" t="s">
        <v>221</v>
      </c>
      <c r="F208" s="139"/>
      <c r="G208" s="74" t="s">
        <v>222</v>
      </c>
      <c r="H208" s="75" t="s">
        <v>223</v>
      </c>
      <c r="I208" s="75" t="s">
        <v>224</v>
      </c>
      <c r="J208" s="75" t="s">
        <v>225</v>
      </c>
    </row>
    <row r="209" spans="1:10" ht="26.4" x14ac:dyDescent="0.3">
      <c r="A209" s="76" t="s">
        <v>78</v>
      </c>
      <c r="B209" s="78" t="s">
        <v>286</v>
      </c>
      <c r="C209" s="76" t="s">
        <v>28</v>
      </c>
      <c r="D209" s="76" t="s">
        <v>287</v>
      </c>
      <c r="E209" s="142" t="s">
        <v>92</v>
      </c>
      <c r="F209" s="142"/>
      <c r="G209" s="77" t="s">
        <v>68</v>
      </c>
      <c r="H209" s="80">
        <v>1</v>
      </c>
      <c r="I209" s="79">
        <v>0.13</v>
      </c>
      <c r="J209" s="79">
        <v>0.13</v>
      </c>
    </row>
    <row r="210" spans="1:10" x14ac:dyDescent="0.3">
      <c r="A210" s="87" t="s">
        <v>82</v>
      </c>
      <c r="B210" s="89" t="s">
        <v>291</v>
      </c>
      <c r="C210" s="87" t="s">
        <v>28</v>
      </c>
      <c r="D210" s="87" t="s">
        <v>292</v>
      </c>
      <c r="E210" s="137" t="s">
        <v>97</v>
      </c>
      <c r="F210" s="137"/>
      <c r="G210" s="88" t="s">
        <v>68</v>
      </c>
      <c r="H210" s="92">
        <v>9.4000000000000004E-3</v>
      </c>
      <c r="I210" s="90">
        <v>14.62</v>
      </c>
      <c r="J210" s="90">
        <v>0.13</v>
      </c>
    </row>
    <row r="211" spans="1:10" ht="26.4" x14ac:dyDescent="0.3">
      <c r="A211" s="94"/>
      <c r="B211" s="94"/>
      <c r="C211" s="94"/>
      <c r="D211" s="94"/>
      <c r="E211" s="94" t="s">
        <v>71</v>
      </c>
      <c r="F211" s="95">
        <v>6.9340700000000005E-2</v>
      </c>
      <c r="G211" s="94" t="s">
        <v>72</v>
      </c>
      <c r="H211" s="95">
        <v>0.06</v>
      </c>
      <c r="I211" s="94" t="s">
        <v>73</v>
      </c>
      <c r="J211" s="95">
        <v>0.13</v>
      </c>
    </row>
    <row r="212" spans="1:10" ht="27" thickBot="1" x14ac:dyDescent="0.35">
      <c r="A212" s="94"/>
      <c r="B212" s="94"/>
      <c r="C212" s="94"/>
      <c r="D212" s="94"/>
      <c r="E212" s="94" t="s">
        <v>74</v>
      </c>
      <c r="F212" s="95">
        <v>0.03</v>
      </c>
      <c r="G212" s="94"/>
      <c r="H212" s="138" t="s">
        <v>75</v>
      </c>
      <c r="I212" s="138"/>
      <c r="J212" s="95">
        <v>0.16</v>
      </c>
    </row>
    <row r="213" spans="1:10" ht="15" thickTop="1" x14ac:dyDescent="0.3">
      <c r="A213" s="81"/>
      <c r="B213" s="81"/>
      <c r="C213" s="81"/>
      <c r="D213" s="81"/>
      <c r="E213" s="81"/>
      <c r="F213" s="81"/>
      <c r="G213" s="81"/>
      <c r="H213" s="81"/>
      <c r="I213" s="81"/>
      <c r="J213" s="81"/>
    </row>
    <row r="214" spans="1:10" x14ac:dyDescent="0.3">
      <c r="A214" s="73"/>
      <c r="B214" s="75" t="s">
        <v>219</v>
      </c>
      <c r="C214" s="73" t="s">
        <v>220</v>
      </c>
      <c r="D214" s="73" t="s">
        <v>79</v>
      </c>
      <c r="E214" s="139" t="s">
        <v>221</v>
      </c>
      <c r="F214" s="139"/>
      <c r="G214" s="74" t="s">
        <v>222</v>
      </c>
      <c r="H214" s="75" t="s">
        <v>223</v>
      </c>
      <c r="I214" s="75" t="s">
        <v>224</v>
      </c>
      <c r="J214" s="75" t="s">
        <v>225</v>
      </c>
    </row>
    <row r="215" spans="1:10" ht="26.4" x14ac:dyDescent="0.3">
      <c r="A215" s="76" t="s">
        <v>78</v>
      </c>
      <c r="B215" s="78" t="s">
        <v>303</v>
      </c>
      <c r="C215" s="76" t="s">
        <v>28</v>
      </c>
      <c r="D215" s="76" t="s">
        <v>304</v>
      </c>
      <c r="E215" s="142" t="s">
        <v>92</v>
      </c>
      <c r="F215" s="142"/>
      <c r="G215" s="77" t="s">
        <v>68</v>
      </c>
      <c r="H215" s="80">
        <v>1</v>
      </c>
      <c r="I215" s="79">
        <v>0.1</v>
      </c>
      <c r="J215" s="79">
        <v>0.1</v>
      </c>
    </row>
    <row r="216" spans="1:10" x14ac:dyDescent="0.3">
      <c r="A216" s="87" t="s">
        <v>82</v>
      </c>
      <c r="B216" s="89" t="s">
        <v>305</v>
      </c>
      <c r="C216" s="87" t="s">
        <v>28</v>
      </c>
      <c r="D216" s="87" t="s">
        <v>306</v>
      </c>
      <c r="E216" s="137" t="s">
        <v>97</v>
      </c>
      <c r="F216" s="137"/>
      <c r="G216" s="88" t="s">
        <v>68</v>
      </c>
      <c r="H216" s="92">
        <v>6.7000000000000002E-3</v>
      </c>
      <c r="I216" s="90">
        <v>15.52</v>
      </c>
      <c r="J216" s="90">
        <v>0.1</v>
      </c>
    </row>
    <row r="217" spans="1:10" ht="26.4" x14ac:dyDescent="0.3">
      <c r="A217" s="94"/>
      <c r="B217" s="94"/>
      <c r="C217" s="94"/>
      <c r="D217" s="94"/>
      <c r="E217" s="94" t="s">
        <v>71</v>
      </c>
      <c r="F217" s="95">
        <v>5.3338999999999998E-2</v>
      </c>
      <c r="G217" s="94" t="s">
        <v>72</v>
      </c>
      <c r="H217" s="95">
        <v>0.05</v>
      </c>
      <c r="I217" s="94" t="s">
        <v>73</v>
      </c>
      <c r="J217" s="95">
        <v>0.1</v>
      </c>
    </row>
    <row r="218" spans="1:10" ht="27" thickBot="1" x14ac:dyDescent="0.35">
      <c r="A218" s="94"/>
      <c r="B218" s="94"/>
      <c r="C218" s="94"/>
      <c r="D218" s="94"/>
      <c r="E218" s="94" t="s">
        <v>74</v>
      </c>
      <c r="F218" s="95">
        <v>0.02</v>
      </c>
      <c r="G218" s="94"/>
      <c r="H218" s="138" t="s">
        <v>75</v>
      </c>
      <c r="I218" s="138"/>
      <c r="J218" s="95">
        <v>0.12</v>
      </c>
    </row>
    <row r="219" spans="1:10" ht="15" thickTop="1" x14ac:dyDescent="0.3">
      <c r="A219" s="81"/>
      <c r="B219" s="81"/>
      <c r="C219" s="81"/>
      <c r="D219" s="81"/>
      <c r="E219" s="81"/>
      <c r="F219" s="81"/>
      <c r="G219" s="81"/>
      <c r="H219" s="81"/>
      <c r="I219" s="81"/>
      <c r="J219" s="81"/>
    </row>
    <row r="220" spans="1:10" x14ac:dyDescent="0.3">
      <c r="A220" s="73"/>
      <c r="B220" s="75" t="s">
        <v>219</v>
      </c>
      <c r="C220" s="73" t="s">
        <v>220</v>
      </c>
      <c r="D220" s="73" t="s">
        <v>79</v>
      </c>
      <c r="E220" s="139" t="s">
        <v>221</v>
      </c>
      <c r="F220" s="139"/>
      <c r="G220" s="74" t="s">
        <v>222</v>
      </c>
      <c r="H220" s="75" t="s">
        <v>223</v>
      </c>
      <c r="I220" s="75" t="s">
        <v>224</v>
      </c>
      <c r="J220" s="75" t="s">
        <v>225</v>
      </c>
    </row>
    <row r="221" spans="1:10" ht="26.4" x14ac:dyDescent="0.3">
      <c r="A221" s="76" t="s">
        <v>78</v>
      </c>
      <c r="B221" s="78" t="s">
        <v>307</v>
      </c>
      <c r="C221" s="76" t="s">
        <v>28</v>
      </c>
      <c r="D221" s="76" t="s">
        <v>308</v>
      </c>
      <c r="E221" s="142" t="s">
        <v>92</v>
      </c>
      <c r="F221" s="142"/>
      <c r="G221" s="77" t="s">
        <v>68</v>
      </c>
      <c r="H221" s="80">
        <v>1</v>
      </c>
      <c r="I221" s="79">
        <v>0.18</v>
      </c>
      <c r="J221" s="79">
        <v>0.18</v>
      </c>
    </row>
    <row r="222" spans="1:10" x14ac:dyDescent="0.3">
      <c r="A222" s="87" t="s">
        <v>82</v>
      </c>
      <c r="B222" s="89" t="s">
        <v>100</v>
      </c>
      <c r="C222" s="87" t="s">
        <v>28</v>
      </c>
      <c r="D222" s="87" t="s">
        <v>101</v>
      </c>
      <c r="E222" s="137" t="s">
        <v>97</v>
      </c>
      <c r="F222" s="137"/>
      <c r="G222" s="88" t="s">
        <v>68</v>
      </c>
      <c r="H222" s="92">
        <v>1.72E-2</v>
      </c>
      <c r="I222" s="90">
        <v>10.59</v>
      </c>
      <c r="J222" s="90">
        <v>0.18</v>
      </c>
    </row>
    <row r="223" spans="1:10" ht="26.4" x14ac:dyDescent="0.3">
      <c r="A223" s="94"/>
      <c r="B223" s="94"/>
      <c r="C223" s="94"/>
      <c r="D223" s="94"/>
      <c r="E223" s="94" t="s">
        <v>71</v>
      </c>
      <c r="F223" s="95">
        <v>9.6010200000000004E-2</v>
      </c>
      <c r="G223" s="94" t="s">
        <v>72</v>
      </c>
      <c r="H223" s="95">
        <v>0.08</v>
      </c>
      <c r="I223" s="94" t="s">
        <v>73</v>
      </c>
      <c r="J223" s="95">
        <v>0.18</v>
      </c>
    </row>
    <row r="224" spans="1:10" ht="27" thickBot="1" x14ac:dyDescent="0.35">
      <c r="A224" s="94"/>
      <c r="B224" s="94"/>
      <c r="C224" s="94"/>
      <c r="D224" s="94"/>
      <c r="E224" s="94" t="s">
        <v>74</v>
      </c>
      <c r="F224" s="95">
        <v>0.05</v>
      </c>
      <c r="G224" s="94"/>
      <c r="H224" s="138" t="s">
        <v>75</v>
      </c>
      <c r="I224" s="138"/>
      <c r="J224" s="95">
        <v>0.23</v>
      </c>
    </row>
    <row r="225" spans="1:10" ht="15" thickTop="1" x14ac:dyDescent="0.3">
      <c r="A225" s="81"/>
      <c r="B225" s="81"/>
      <c r="C225" s="81"/>
      <c r="D225" s="81"/>
      <c r="E225" s="81"/>
      <c r="F225" s="81"/>
      <c r="G225" s="81"/>
      <c r="H225" s="81"/>
      <c r="I225" s="81"/>
      <c r="J225" s="81"/>
    </row>
    <row r="226" spans="1:10" x14ac:dyDescent="0.3">
      <c r="A226" s="73"/>
      <c r="B226" s="75" t="s">
        <v>219</v>
      </c>
      <c r="C226" s="73" t="s">
        <v>220</v>
      </c>
      <c r="D226" s="73" t="s">
        <v>79</v>
      </c>
      <c r="E226" s="139" t="s">
        <v>221</v>
      </c>
      <c r="F226" s="139"/>
      <c r="G226" s="74" t="s">
        <v>222</v>
      </c>
      <c r="H226" s="75" t="s">
        <v>223</v>
      </c>
      <c r="I226" s="75" t="s">
        <v>224</v>
      </c>
      <c r="J226" s="75" t="s">
        <v>225</v>
      </c>
    </row>
    <row r="227" spans="1:10" ht="26.4" x14ac:dyDescent="0.3">
      <c r="A227" s="76" t="s">
        <v>78</v>
      </c>
      <c r="B227" s="78" t="s">
        <v>268</v>
      </c>
      <c r="C227" s="76" t="s">
        <v>28</v>
      </c>
      <c r="D227" s="76" t="s">
        <v>269</v>
      </c>
      <c r="E227" s="142" t="s">
        <v>92</v>
      </c>
      <c r="F227" s="142"/>
      <c r="G227" s="77" t="s">
        <v>68</v>
      </c>
      <c r="H227" s="80">
        <v>1</v>
      </c>
      <c r="I227" s="79">
        <v>21</v>
      </c>
      <c r="J227" s="79">
        <v>21</v>
      </c>
    </row>
    <row r="228" spans="1:10" ht="26.4" x14ac:dyDescent="0.3">
      <c r="A228" s="82" t="s">
        <v>64</v>
      </c>
      <c r="B228" s="84" t="s">
        <v>303</v>
      </c>
      <c r="C228" s="82" t="s">
        <v>28</v>
      </c>
      <c r="D228" s="82" t="s">
        <v>304</v>
      </c>
      <c r="E228" s="141" t="s">
        <v>92</v>
      </c>
      <c r="F228" s="141"/>
      <c r="G228" s="83" t="s">
        <v>68</v>
      </c>
      <c r="H228" s="86">
        <v>1</v>
      </c>
      <c r="I228" s="85">
        <v>0.1</v>
      </c>
      <c r="J228" s="85">
        <v>0.1</v>
      </c>
    </row>
    <row r="229" spans="1:10" x14ac:dyDescent="0.3">
      <c r="A229" s="87" t="s">
        <v>82</v>
      </c>
      <c r="B229" s="89" t="s">
        <v>288</v>
      </c>
      <c r="C229" s="87" t="s">
        <v>28</v>
      </c>
      <c r="D229" s="87" t="s">
        <v>289</v>
      </c>
      <c r="E229" s="137" t="s">
        <v>290</v>
      </c>
      <c r="F229" s="137"/>
      <c r="G229" s="88" t="s">
        <v>68</v>
      </c>
      <c r="H229" s="92">
        <v>1</v>
      </c>
      <c r="I229" s="90">
        <v>2.83</v>
      </c>
      <c r="J229" s="90">
        <v>2.83</v>
      </c>
    </row>
    <row r="230" spans="1:10" ht="26.4" x14ac:dyDescent="0.3">
      <c r="A230" s="87" t="s">
        <v>82</v>
      </c>
      <c r="B230" s="89" t="s">
        <v>309</v>
      </c>
      <c r="C230" s="87" t="s">
        <v>28</v>
      </c>
      <c r="D230" s="87" t="s">
        <v>310</v>
      </c>
      <c r="E230" s="137" t="s">
        <v>96</v>
      </c>
      <c r="F230" s="137"/>
      <c r="G230" s="88" t="s">
        <v>68</v>
      </c>
      <c r="H230" s="92">
        <v>1</v>
      </c>
      <c r="I230" s="90">
        <v>0.76</v>
      </c>
      <c r="J230" s="90">
        <v>0.76</v>
      </c>
    </row>
    <row r="231" spans="1:10" ht="26.4" x14ac:dyDescent="0.3">
      <c r="A231" s="87" t="s">
        <v>82</v>
      </c>
      <c r="B231" s="89" t="s">
        <v>311</v>
      </c>
      <c r="C231" s="87" t="s">
        <v>28</v>
      </c>
      <c r="D231" s="87" t="s">
        <v>312</v>
      </c>
      <c r="E231" s="137" t="s">
        <v>96</v>
      </c>
      <c r="F231" s="137"/>
      <c r="G231" s="88" t="s">
        <v>68</v>
      </c>
      <c r="H231" s="92">
        <v>1</v>
      </c>
      <c r="I231" s="90">
        <v>0.01</v>
      </c>
      <c r="J231" s="90">
        <v>0.01</v>
      </c>
    </row>
    <row r="232" spans="1:10" x14ac:dyDescent="0.3">
      <c r="A232" s="87" t="s">
        <v>82</v>
      </c>
      <c r="B232" s="89" t="s">
        <v>294</v>
      </c>
      <c r="C232" s="87" t="s">
        <v>28</v>
      </c>
      <c r="D232" s="87" t="s">
        <v>295</v>
      </c>
      <c r="E232" s="137" t="s">
        <v>290</v>
      </c>
      <c r="F232" s="137"/>
      <c r="G232" s="88" t="s">
        <v>68</v>
      </c>
      <c r="H232" s="92">
        <v>1</v>
      </c>
      <c r="I232" s="90">
        <v>0.81</v>
      </c>
      <c r="J232" s="90">
        <v>0.81</v>
      </c>
    </row>
    <row r="233" spans="1:10" x14ac:dyDescent="0.3">
      <c r="A233" s="87" t="s">
        <v>82</v>
      </c>
      <c r="B233" s="89" t="s">
        <v>305</v>
      </c>
      <c r="C233" s="87" t="s">
        <v>28</v>
      </c>
      <c r="D233" s="87" t="s">
        <v>306</v>
      </c>
      <c r="E233" s="137" t="s">
        <v>97</v>
      </c>
      <c r="F233" s="137"/>
      <c r="G233" s="88" t="s">
        <v>68</v>
      </c>
      <c r="H233" s="92">
        <v>1</v>
      </c>
      <c r="I233" s="90">
        <v>15.52</v>
      </c>
      <c r="J233" s="90">
        <v>15.52</v>
      </c>
    </row>
    <row r="234" spans="1:10" x14ac:dyDescent="0.3">
      <c r="A234" s="87" t="s">
        <v>82</v>
      </c>
      <c r="B234" s="89" t="s">
        <v>297</v>
      </c>
      <c r="C234" s="87" t="s">
        <v>28</v>
      </c>
      <c r="D234" s="87" t="s">
        <v>298</v>
      </c>
      <c r="E234" s="137" t="s">
        <v>299</v>
      </c>
      <c r="F234" s="137"/>
      <c r="G234" s="88" t="s">
        <v>68</v>
      </c>
      <c r="H234" s="92">
        <v>1</v>
      </c>
      <c r="I234" s="90">
        <v>0.06</v>
      </c>
      <c r="J234" s="90">
        <v>0.06</v>
      </c>
    </row>
    <row r="235" spans="1:10" x14ac:dyDescent="0.3">
      <c r="A235" s="87" t="s">
        <v>82</v>
      </c>
      <c r="B235" s="89" t="s">
        <v>300</v>
      </c>
      <c r="C235" s="87" t="s">
        <v>28</v>
      </c>
      <c r="D235" s="87" t="s">
        <v>301</v>
      </c>
      <c r="E235" s="137" t="s">
        <v>302</v>
      </c>
      <c r="F235" s="137"/>
      <c r="G235" s="88" t="s">
        <v>68</v>
      </c>
      <c r="H235" s="92">
        <v>1</v>
      </c>
      <c r="I235" s="90">
        <v>0.91</v>
      </c>
      <c r="J235" s="90">
        <v>0.91</v>
      </c>
    </row>
    <row r="236" spans="1:10" ht="26.4" x14ac:dyDescent="0.3">
      <c r="A236" s="94"/>
      <c r="B236" s="94"/>
      <c r="C236" s="94"/>
      <c r="D236" s="94"/>
      <c r="E236" s="94" t="s">
        <v>71</v>
      </c>
      <c r="F236" s="95">
        <v>8.3315553999999992</v>
      </c>
      <c r="G236" s="94" t="s">
        <v>72</v>
      </c>
      <c r="H236" s="95">
        <v>7.29</v>
      </c>
      <c r="I236" s="94" t="s">
        <v>73</v>
      </c>
      <c r="J236" s="95">
        <v>15.62</v>
      </c>
    </row>
    <row r="237" spans="1:10" ht="27" thickBot="1" x14ac:dyDescent="0.35">
      <c r="A237" s="94"/>
      <c r="B237" s="94"/>
      <c r="C237" s="94"/>
      <c r="D237" s="94"/>
      <c r="E237" s="94" t="s">
        <v>74</v>
      </c>
      <c r="F237" s="95">
        <v>6.25</v>
      </c>
      <c r="G237" s="94"/>
      <c r="H237" s="138" t="s">
        <v>75</v>
      </c>
      <c r="I237" s="138"/>
      <c r="J237" s="95">
        <v>27.25</v>
      </c>
    </row>
    <row r="238" spans="1:10" ht="15" thickTop="1" x14ac:dyDescent="0.3">
      <c r="A238" s="81"/>
      <c r="B238" s="81"/>
      <c r="C238" s="81"/>
      <c r="D238" s="81"/>
      <c r="E238" s="81"/>
      <c r="F238" s="81"/>
      <c r="G238" s="81"/>
      <c r="H238" s="81"/>
      <c r="I238" s="81"/>
      <c r="J238" s="81"/>
    </row>
    <row r="239" spans="1:10" x14ac:dyDescent="0.3">
      <c r="A239" s="73"/>
      <c r="B239" s="75" t="s">
        <v>219</v>
      </c>
      <c r="C239" s="73" t="s">
        <v>220</v>
      </c>
      <c r="D239" s="73" t="s">
        <v>79</v>
      </c>
      <c r="E239" s="139" t="s">
        <v>221</v>
      </c>
      <c r="F239" s="139"/>
      <c r="G239" s="74" t="s">
        <v>222</v>
      </c>
      <c r="H239" s="75" t="s">
        <v>223</v>
      </c>
      <c r="I239" s="75" t="s">
        <v>224</v>
      </c>
      <c r="J239" s="75" t="s">
        <v>225</v>
      </c>
    </row>
    <row r="240" spans="1:10" x14ac:dyDescent="0.3">
      <c r="A240" s="76" t="s">
        <v>78</v>
      </c>
      <c r="B240" s="78" t="s">
        <v>65</v>
      </c>
      <c r="C240" s="76" t="s">
        <v>22</v>
      </c>
      <c r="D240" s="76" t="s">
        <v>66</v>
      </c>
      <c r="E240" s="142" t="s">
        <v>67</v>
      </c>
      <c r="F240" s="142"/>
      <c r="G240" s="77" t="s">
        <v>68</v>
      </c>
      <c r="H240" s="80">
        <v>1</v>
      </c>
      <c r="I240" s="79">
        <v>17.07</v>
      </c>
      <c r="J240" s="79">
        <v>17.07</v>
      </c>
    </row>
    <row r="241" spans="1:10" ht="26.4" x14ac:dyDescent="0.3">
      <c r="A241" s="82" t="s">
        <v>64</v>
      </c>
      <c r="B241" s="84" t="s">
        <v>256</v>
      </c>
      <c r="C241" s="82" t="s">
        <v>22</v>
      </c>
      <c r="D241" s="82" t="s">
        <v>257</v>
      </c>
      <c r="E241" s="141" t="s">
        <v>67</v>
      </c>
      <c r="F241" s="141"/>
      <c r="G241" s="83" t="s">
        <v>253</v>
      </c>
      <c r="H241" s="86">
        <v>1</v>
      </c>
      <c r="I241" s="85">
        <v>0.18</v>
      </c>
      <c r="J241" s="85">
        <v>0.18</v>
      </c>
    </row>
    <row r="242" spans="1:10" ht="26.4" x14ac:dyDescent="0.3">
      <c r="A242" s="87" t="s">
        <v>82</v>
      </c>
      <c r="B242" s="89" t="s">
        <v>278</v>
      </c>
      <c r="C242" s="87" t="s">
        <v>22</v>
      </c>
      <c r="D242" s="87" t="s">
        <v>279</v>
      </c>
      <c r="E242" s="137" t="s">
        <v>85</v>
      </c>
      <c r="F242" s="137"/>
      <c r="G242" s="88" t="s">
        <v>68</v>
      </c>
      <c r="H242" s="92">
        <v>1</v>
      </c>
      <c r="I242" s="90">
        <v>0.81</v>
      </c>
      <c r="J242" s="90">
        <v>0.81</v>
      </c>
    </row>
    <row r="243" spans="1:10" ht="26.4" x14ac:dyDescent="0.3">
      <c r="A243" s="87" t="s">
        <v>82</v>
      </c>
      <c r="B243" s="89" t="s">
        <v>313</v>
      </c>
      <c r="C243" s="87" t="s">
        <v>22</v>
      </c>
      <c r="D243" s="87" t="s">
        <v>314</v>
      </c>
      <c r="E243" s="137" t="s">
        <v>85</v>
      </c>
      <c r="F243" s="137"/>
      <c r="G243" s="88" t="s">
        <v>68</v>
      </c>
      <c r="H243" s="92">
        <v>1</v>
      </c>
      <c r="I243" s="90">
        <v>0.56000000000000005</v>
      </c>
      <c r="J243" s="90">
        <v>0.56000000000000005</v>
      </c>
    </row>
    <row r="244" spans="1:10" ht="26.4" x14ac:dyDescent="0.3">
      <c r="A244" s="87" t="s">
        <v>82</v>
      </c>
      <c r="B244" s="89" t="s">
        <v>274</v>
      </c>
      <c r="C244" s="87" t="s">
        <v>22</v>
      </c>
      <c r="D244" s="87" t="s">
        <v>275</v>
      </c>
      <c r="E244" s="137" t="s">
        <v>85</v>
      </c>
      <c r="F244" s="137"/>
      <c r="G244" s="88" t="s">
        <v>68</v>
      </c>
      <c r="H244" s="92">
        <v>1</v>
      </c>
      <c r="I244" s="90">
        <v>0.06</v>
      </c>
      <c r="J244" s="90">
        <v>0.06</v>
      </c>
    </row>
    <row r="245" spans="1:10" ht="26.4" x14ac:dyDescent="0.3">
      <c r="A245" s="87" t="s">
        <v>82</v>
      </c>
      <c r="B245" s="89" t="s">
        <v>276</v>
      </c>
      <c r="C245" s="87" t="s">
        <v>22</v>
      </c>
      <c r="D245" s="87" t="s">
        <v>277</v>
      </c>
      <c r="E245" s="137" t="s">
        <v>85</v>
      </c>
      <c r="F245" s="137"/>
      <c r="G245" s="88" t="s">
        <v>68</v>
      </c>
      <c r="H245" s="92">
        <v>1</v>
      </c>
      <c r="I245" s="90">
        <v>0.91</v>
      </c>
      <c r="J245" s="90">
        <v>0.91</v>
      </c>
    </row>
    <row r="246" spans="1:10" x14ac:dyDescent="0.3">
      <c r="A246" s="87" t="s">
        <v>82</v>
      </c>
      <c r="B246" s="89" t="s">
        <v>258</v>
      </c>
      <c r="C246" s="87" t="s">
        <v>22</v>
      </c>
      <c r="D246" s="87" t="s">
        <v>259</v>
      </c>
      <c r="E246" s="137" t="s">
        <v>97</v>
      </c>
      <c r="F246" s="137"/>
      <c r="G246" s="88" t="s">
        <v>68</v>
      </c>
      <c r="H246" s="92">
        <v>1</v>
      </c>
      <c r="I246" s="90">
        <v>10.57</v>
      </c>
      <c r="J246" s="90">
        <v>10.57</v>
      </c>
    </row>
    <row r="247" spans="1:10" ht="26.4" x14ac:dyDescent="0.3">
      <c r="A247" s="87" t="s">
        <v>82</v>
      </c>
      <c r="B247" s="89" t="s">
        <v>315</v>
      </c>
      <c r="C247" s="87" t="s">
        <v>22</v>
      </c>
      <c r="D247" s="87" t="s">
        <v>316</v>
      </c>
      <c r="E247" s="137" t="s">
        <v>85</v>
      </c>
      <c r="F247" s="137"/>
      <c r="G247" s="88" t="s">
        <v>68</v>
      </c>
      <c r="H247" s="92">
        <v>1</v>
      </c>
      <c r="I247" s="90">
        <v>1.1499999999999999</v>
      </c>
      <c r="J247" s="90">
        <v>1.1499999999999999</v>
      </c>
    </row>
    <row r="248" spans="1:10" ht="26.4" x14ac:dyDescent="0.3">
      <c r="A248" s="87" t="s">
        <v>82</v>
      </c>
      <c r="B248" s="89" t="s">
        <v>280</v>
      </c>
      <c r="C248" s="87" t="s">
        <v>22</v>
      </c>
      <c r="D248" s="87" t="s">
        <v>281</v>
      </c>
      <c r="E248" s="137" t="s">
        <v>85</v>
      </c>
      <c r="F248" s="137"/>
      <c r="G248" s="88" t="s">
        <v>68</v>
      </c>
      <c r="H248" s="92">
        <v>1</v>
      </c>
      <c r="I248" s="90">
        <v>2.83</v>
      </c>
      <c r="J248" s="90">
        <v>2.83</v>
      </c>
    </row>
    <row r="249" spans="1:10" ht="26.4" x14ac:dyDescent="0.3">
      <c r="A249" s="94"/>
      <c r="B249" s="94"/>
      <c r="C249" s="94"/>
      <c r="D249" s="94"/>
      <c r="E249" s="94" t="s">
        <v>71</v>
      </c>
      <c r="F249" s="95">
        <v>5.7339450000000003</v>
      </c>
      <c r="G249" s="94" t="s">
        <v>72</v>
      </c>
      <c r="H249" s="95">
        <v>5.0199999999999996</v>
      </c>
      <c r="I249" s="94" t="s">
        <v>73</v>
      </c>
      <c r="J249" s="95">
        <v>10.75</v>
      </c>
    </row>
    <row r="250" spans="1:10" ht="27" thickBot="1" x14ac:dyDescent="0.35">
      <c r="A250" s="94"/>
      <c r="B250" s="94"/>
      <c r="C250" s="94"/>
      <c r="D250" s="94"/>
      <c r="E250" s="94" t="s">
        <v>74</v>
      </c>
      <c r="F250" s="95">
        <v>5.08</v>
      </c>
      <c r="G250" s="94"/>
      <c r="H250" s="138" t="s">
        <v>75</v>
      </c>
      <c r="I250" s="138"/>
      <c r="J250" s="95">
        <v>22.15</v>
      </c>
    </row>
    <row r="251" spans="1:10" ht="15" thickTop="1" x14ac:dyDescent="0.3">
      <c r="A251" s="81"/>
      <c r="B251" s="81"/>
      <c r="C251" s="81"/>
      <c r="D251" s="81"/>
      <c r="E251" s="81"/>
      <c r="F251" s="81"/>
      <c r="G251" s="81"/>
      <c r="H251" s="81"/>
      <c r="I251" s="81"/>
      <c r="J251" s="81"/>
    </row>
    <row r="252" spans="1:10" x14ac:dyDescent="0.3">
      <c r="A252" s="73"/>
      <c r="B252" s="75" t="s">
        <v>219</v>
      </c>
      <c r="C252" s="73" t="s">
        <v>220</v>
      </c>
      <c r="D252" s="73" t="s">
        <v>79</v>
      </c>
      <c r="E252" s="139" t="s">
        <v>221</v>
      </c>
      <c r="F252" s="139"/>
      <c r="G252" s="74" t="s">
        <v>222</v>
      </c>
      <c r="H252" s="75" t="s">
        <v>223</v>
      </c>
      <c r="I252" s="75" t="s">
        <v>224</v>
      </c>
      <c r="J252" s="75" t="s">
        <v>225</v>
      </c>
    </row>
    <row r="253" spans="1:10" x14ac:dyDescent="0.3">
      <c r="A253" s="76" t="s">
        <v>78</v>
      </c>
      <c r="B253" s="78" t="s">
        <v>95</v>
      </c>
      <c r="C253" s="76" t="s">
        <v>28</v>
      </c>
      <c r="D253" s="76" t="s">
        <v>66</v>
      </c>
      <c r="E253" s="142" t="s">
        <v>92</v>
      </c>
      <c r="F253" s="142"/>
      <c r="G253" s="77" t="s">
        <v>68</v>
      </c>
      <c r="H253" s="80">
        <v>1</v>
      </c>
      <c r="I253" s="79">
        <v>17.09</v>
      </c>
      <c r="J253" s="79">
        <v>17.09</v>
      </c>
    </row>
    <row r="254" spans="1:10" ht="26.4" x14ac:dyDescent="0.3">
      <c r="A254" s="82" t="s">
        <v>64</v>
      </c>
      <c r="B254" s="84" t="s">
        <v>307</v>
      </c>
      <c r="C254" s="82" t="s">
        <v>28</v>
      </c>
      <c r="D254" s="82" t="s">
        <v>308</v>
      </c>
      <c r="E254" s="141" t="s">
        <v>92</v>
      </c>
      <c r="F254" s="141"/>
      <c r="G254" s="83" t="s">
        <v>68</v>
      </c>
      <c r="H254" s="86">
        <v>1</v>
      </c>
      <c r="I254" s="85">
        <v>0.18</v>
      </c>
      <c r="J254" s="85">
        <v>0.18</v>
      </c>
    </row>
    <row r="255" spans="1:10" x14ac:dyDescent="0.3">
      <c r="A255" s="87" t="s">
        <v>82</v>
      </c>
      <c r="B255" s="89" t="s">
        <v>288</v>
      </c>
      <c r="C255" s="87" t="s">
        <v>28</v>
      </c>
      <c r="D255" s="87" t="s">
        <v>289</v>
      </c>
      <c r="E255" s="137" t="s">
        <v>290</v>
      </c>
      <c r="F255" s="137"/>
      <c r="G255" s="88" t="s">
        <v>68</v>
      </c>
      <c r="H255" s="92">
        <v>1</v>
      </c>
      <c r="I255" s="90">
        <v>2.83</v>
      </c>
      <c r="J255" s="90">
        <v>2.83</v>
      </c>
    </row>
    <row r="256" spans="1:10" ht="26.4" x14ac:dyDescent="0.3">
      <c r="A256" s="87" t="s">
        <v>82</v>
      </c>
      <c r="B256" s="89" t="s">
        <v>317</v>
      </c>
      <c r="C256" s="87" t="s">
        <v>28</v>
      </c>
      <c r="D256" s="87" t="s">
        <v>316</v>
      </c>
      <c r="E256" s="137" t="s">
        <v>96</v>
      </c>
      <c r="F256" s="137"/>
      <c r="G256" s="88" t="s">
        <v>68</v>
      </c>
      <c r="H256" s="92">
        <v>1</v>
      </c>
      <c r="I256" s="90">
        <v>1.1499999999999999</v>
      </c>
      <c r="J256" s="90">
        <v>1.1499999999999999</v>
      </c>
    </row>
    <row r="257" spans="1:10" ht="26.4" x14ac:dyDescent="0.3">
      <c r="A257" s="87" t="s">
        <v>82</v>
      </c>
      <c r="B257" s="89" t="s">
        <v>318</v>
      </c>
      <c r="C257" s="87" t="s">
        <v>28</v>
      </c>
      <c r="D257" s="87" t="s">
        <v>314</v>
      </c>
      <c r="E257" s="137" t="s">
        <v>96</v>
      </c>
      <c r="F257" s="137"/>
      <c r="G257" s="88" t="s">
        <v>68</v>
      </c>
      <c r="H257" s="92">
        <v>1</v>
      </c>
      <c r="I257" s="90">
        <v>0.56000000000000005</v>
      </c>
      <c r="J257" s="90">
        <v>0.56000000000000005</v>
      </c>
    </row>
    <row r="258" spans="1:10" x14ac:dyDescent="0.3">
      <c r="A258" s="87" t="s">
        <v>82</v>
      </c>
      <c r="B258" s="89" t="s">
        <v>294</v>
      </c>
      <c r="C258" s="87" t="s">
        <v>28</v>
      </c>
      <c r="D258" s="87" t="s">
        <v>295</v>
      </c>
      <c r="E258" s="137" t="s">
        <v>290</v>
      </c>
      <c r="F258" s="137"/>
      <c r="G258" s="88" t="s">
        <v>68</v>
      </c>
      <c r="H258" s="92">
        <v>1</v>
      </c>
      <c r="I258" s="90">
        <v>0.81</v>
      </c>
      <c r="J258" s="90">
        <v>0.81</v>
      </c>
    </row>
    <row r="259" spans="1:10" x14ac:dyDescent="0.3">
      <c r="A259" s="87" t="s">
        <v>82</v>
      </c>
      <c r="B259" s="89" t="s">
        <v>297</v>
      </c>
      <c r="C259" s="87" t="s">
        <v>28</v>
      </c>
      <c r="D259" s="87" t="s">
        <v>298</v>
      </c>
      <c r="E259" s="137" t="s">
        <v>299</v>
      </c>
      <c r="F259" s="137"/>
      <c r="G259" s="88" t="s">
        <v>68</v>
      </c>
      <c r="H259" s="92">
        <v>1</v>
      </c>
      <c r="I259" s="90">
        <v>0.06</v>
      </c>
      <c r="J259" s="90">
        <v>0.06</v>
      </c>
    </row>
    <row r="260" spans="1:10" x14ac:dyDescent="0.3">
      <c r="A260" s="87" t="s">
        <v>82</v>
      </c>
      <c r="B260" s="89" t="s">
        <v>100</v>
      </c>
      <c r="C260" s="87" t="s">
        <v>28</v>
      </c>
      <c r="D260" s="87" t="s">
        <v>101</v>
      </c>
      <c r="E260" s="137" t="s">
        <v>97</v>
      </c>
      <c r="F260" s="137"/>
      <c r="G260" s="88" t="s">
        <v>68</v>
      </c>
      <c r="H260" s="92">
        <v>1</v>
      </c>
      <c r="I260" s="90">
        <v>10.59</v>
      </c>
      <c r="J260" s="90">
        <v>10.59</v>
      </c>
    </row>
    <row r="261" spans="1:10" s="31" customFormat="1" x14ac:dyDescent="0.3">
      <c r="A261" s="87" t="s">
        <v>82</v>
      </c>
      <c r="B261" s="89" t="s">
        <v>300</v>
      </c>
      <c r="C261" s="87" t="s">
        <v>28</v>
      </c>
      <c r="D261" s="87" t="s">
        <v>301</v>
      </c>
      <c r="E261" s="137" t="s">
        <v>302</v>
      </c>
      <c r="F261" s="137"/>
      <c r="G261" s="88" t="s">
        <v>68</v>
      </c>
      <c r="H261" s="92">
        <v>1</v>
      </c>
      <c r="I261" s="90">
        <v>0.91</v>
      </c>
      <c r="J261" s="90">
        <v>0.91</v>
      </c>
    </row>
    <row r="262" spans="1:10" ht="26.4" x14ac:dyDescent="0.3">
      <c r="A262" s="94"/>
      <c r="B262" s="94"/>
      <c r="C262" s="94"/>
      <c r="D262" s="94"/>
      <c r="E262" s="94" t="s">
        <v>71</v>
      </c>
      <c r="F262" s="95">
        <v>5.7446127999999996</v>
      </c>
      <c r="G262" s="94" t="s">
        <v>72</v>
      </c>
      <c r="H262" s="95">
        <v>5.03</v>
      </c>
      <c r="I262" s="94" t="s">
        <v>73</v>
      </c>
      <c r="J262" s="95">
        <v>10.77</v>
      </c>
    </row>
    <row r="263" spans="1:10" ht="26.4" x14ac:dyDescent="0.3">
      <c r="A263" s="94"/>
      <c r="B263" s="94"/>
      <c r="C263" s="94"/>
      <c r="D263" s="94"/>
      <c r="E263" s="94" t="s">
        <v>74</v>
      </c>
      <c r="F263" s="95">
        <v>5.08</v>
      </c>
      <c r="G263" s="94"/>
      <c r="H263" s="138" t="s">
        <v>75</v>
      </c>
      <c r="I263" s="138"/>
      <c r="J263" s="95">
        <v>22.17</v>
      </c>
    </row>
    <row r="265" spans="1:10" ht="14.4" customHeight="1" x14ac:dyDescent="0.3">
      <c r="A265" s="104" t="s">
        <v>39</v>
      </c>
      <c r="B265" s="104"/>
      <c r="C265" s="104"/>
      <c r="D265" s="104"/>
      <c r="E265" s="104"/>
      <c r="F265" s="104"/>
      <c r="G265" s="104"/>
      <c r="H265" s="104"/>
      <c r="I265" s="104"/>
      <c r="J265" s="104"/>
    </row>
    <row r="266" spans="1:10" x14ac:dyDescent="0.3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</row>
    <row r="267" spans="1:10" x14ac:dyDescent="0.3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</row>
  </sheetData>
  <mergeCells count="212">
    <mergeCell ref="E27:F27"/>
    <mergeCell ref="F28:I28"/>
    <mergeCell ref="A30:F30"/>
    <mergeCell ref="G30:I30"/>
    <mergeCell ref="A31:F31"/>
    <mergeCell ref="G31:I31"/>
    <mergeCell ref="A32:F32"/>
    <mergeCell ref="G32:I32"/>
    <mergeCell ref="E16:F16"/>
    <mergeCell ref="E17:F17"/>
    <mergeCell ref="E18:F18"/>
    <mergeCell ref="E19:F19"/>
    <mergeCell ref="E20:F20"/>
    <mergeCell ref="E21:F21"/>
    <mergeCell ref="E22:F22"/>
    <mergeCell ref="H24:I24"/>
    <mergeCell ref="A33:F33"/>
    <mergeCell ref="G33:I33"/>
    <mergeCell ref="A34:F34"/>
    <mergeCell ref="G34:I34"/>
    <mergeCell ref="A35:F35"/>
    <mergeCell ref="G35:I35"/>
    <mergeCell ref="A36:F36"/>
    <mergeCell ref="G36:I36"/>
    <mergeCell ref="H38:I38"/>
    <mergeCell ref="E53:F53"/>
    <mergeCell ref="E54:F54"/>
    <mergeCell ref="E55:F55"/>
    <mergeCell ref="H57:I57"/>
    <mergeCell ref="E59:F59"/>
    <mergeCell ref="E60:F60"/>
    <mergeCell ref="E61:F61"/>
    <mergeCell ref="E40:F40"/>
    <mergeCell ref="E41:F41"/>
    <mergeCell ref="E42:F42"/>
    <mergeCell ref="E43:F43"/>
    <mergeCell ref="E44:F44"/>
    <mergeCell ref="E45:F45"/>
    <mergeCell ref="H47:I47"/>
    <mergeCell ref="E49:F49"/>
    <mergeCell ref="E50:F50"/>
    <mergeCell ref="E62:F62"/>
    <mergeCell ref="E63:F63"/>
    <mergeCell ref="E64:F64"/>
    <mergeCell ref="E65:F65"/>
    <mergeCell ref="H67:I67"/>
    <mergeCell ref="E69:F69"/>
    <mergeCell ref="E70:F70"/>
    <mergeCell ref="E71:F71"/>
    <mergeCell ref="E72:F72"/>
    <mergeCell ref="E73:F73"/>
    <mergeCell ref="E74:F74"/>
    <mergeCell ref="E75:F75"/>
    <mergeCell ref="H77:I77"/>
    <mergeCell ref="E79:F79"/>
    <mergeCell ref="E80:F80"/>
    <mergeCell ref="E81:F81"/>
    <mergeCell ref="E82:F82"/>
    <mergeCell ref="E83:F83"/>
    <mergeCell ref="E84:F84"/>
    <mergeCell ref="H86:I86"/>
    <mergeCell ref="E88:F88"/>
    <mergeCell ref="E89:F89"/>
    <mergeCell ref="E90:F90"/>
    <mergeCell ref="E91:F91"/>
    <mergeCell ref="E92:F92"/>
    <mergeCell ref="E93:F93"/>
    <mergeCell ref="E94:F94"/>
    <mergeCell ref="H96:I96"/>
    <mergeCell ref="E98:F98"/>
    <mergeCell ref="E99:F99"/>
    <mergeCell ref="E100:F100"/>
    <mergeCell ref="E101:F101"/>
    <mergeCell ref="E102:F102"/>
    <mergeCell ref="E103:F103"/>
    <mergeCell ref="E104:F104"/>
    <mergeCell ref="H106:I106"/>
    <mergeCell ref="E108:F108"/>
    <mergeCell ref="E109:F109"/>
    <mergeCell ref="E110:F110"/>
    <mergeCell ref="E111:F111"/>
    <mergeCell ref="E112:F112"/>
    <mergeCell ref="E113:F113"/>
    <mergeCell ref="H115:I115"/>
    <mergeCell ref="E117:F117"/>
    <mergeCell ref="E118:F118"/>
    <mergeCell ref="E119:F119"/>
    <mergeCell ref="E120:F120"/>
    <mergeCell ref="E121:F121"/>
    <mergeCell ref="E122:F122"/>
    <mergeCell ref="H124:I124"/>
    <mergeCell ref="E126:F126"/>
    <mergeCell ref="E127:F127"/>
    <mergeCell ref="E128:F128"/>
    <mergeCell ref="E129:F129"/>
    <mergeCell ref="E130:F130"/>
    <mergeCell ref="E131:F131"/>
    <mergeCell ref="H133:I133"/>
    <mergeCell ref="A135:J135"/>
    <mergeCell ref="E136:F136"/>
    <mergeCell ref="E137:F137"/>
    <mergeCell ref="E138:F138"/>
    <mergeCell ref="H140:I140"/>
    <mergeCell ref="E142:F142"/>
    <mergeCell ref="H156:I156"/>
    <mergeCell ref="E158:F158"/>
    <mergeCell ref="E159:F159"/>
    <mergeCell ref="E160:F160"/>
    <mergeCell ref="H162:I162"/>
    <mergeCell ref="E164:F164"/>
    <mergeCell ref="E165:F165"/>
    <mergeCell ref="E166:F166"/>
    <mergeCell ref="E149:F149"/>
    <mergeCell ref="E150:F150"/>
    <mergeCell ref="E151:F151"/>
    <mergeCell ref="E152:F152"/>
    <mergeCell ref="E153:F153"/>
    <mergeCell ref="H168:I168"/>
    <mergeCell ref="E170:F170"/>
    <mergeCell ref="E171:F171"/>
    <mergeCell ref="E172:F172"/>
    <mergeCell ref="H174:I174"/>
    <mergeCell ref="E176:F176"/>
    <mergeCell ref="E177:F177"/>
    <mergeCell ref="E178:F178"/>
    <mergeCell ref="H180:I180"/>
    <mergeCell ref="H212:I212"/>
    <mergeCell ref="E214:F214"/>
    <mergeCell ref="E191:F191"/>
    <mergeCell ref="H193:I193"/>
    <mergeCell ref="E195:F195"/>
    <mergeCell ref="E196:F196"/>
    <mergeCell ref="E197:F197"/>
    <mergeCell ref="E198:F198"/>
    <mergeCell ref="E199:F199"/>
    <mergeCell ref="E200:F200"/>
    <mergeCell ref="E201:F201"/>
    <mergeCell ref="E203:F203"/>
    <mergeCell ref="E204:F204"/>
    <mergeCell ref="H206:I206"/>
    <mergeCell ref="E208:F208"/>
    <mergeCell ref="E209:F209"/>
    <mergeCell ref="H237:I237"/>
    <mergeCell ref="E215:F215"/>
    <mergeCell ref="E216:F216"/>
    <mergeCell ref="H218:I218"/>
    <mergeCell ref="E220:F220"/>
    <mergeCell ref="E221:F221"/>
    <mergeCell ref="E222:F222"/>
    <mergeCell ref="H224:I224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55:F255"/>
    <mergeCell ref="E256:F256"/>
    <mergeCell ref="E257:F257"/>
    <mergeCell ref="E258:F25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148:F148"/>
    <mergeCell ref="E182:F182"/>
    <mergeCell ref="E183:F183"/>
    <mergeCell ref="E184:F184"/>
    <mergeCell ref="E185:F185"/>
    <mergeCell ref="E186:F186"/>
    <mergeCell ref="E202:F202"/>
    <mergeCell ref="E253:F253"/>
    <mergeCell ref="E254:F254"/>
    <mergeCell ref="E234:F234"/>
    <mergeCell ref="E235:F235"/>
    <mergeCell ref="E210:F210"/>
    <mergeCell ref="E188:F188"/>
    <mergeCell ref="E189:F189"/>
    <mergeCell ref="E190:F190"/>
    <mergeCell ref="E187:F187"/>
    <mergeCell ref="E154:F154"/>
    <mergeCell ref="E259:F259"/>
    <mergeCell ref="E260:F260"/>
    <mergeCell ref="E261:F261"/>
    <mergeCell ref="H263:I263"/>
    <mergeCell ref="E248:F248"/>
    <mergeCell ref="H250:I250"/>
    <mergeCell ref="E252:F252"/>
    <mergeCell ref="A265:J267"/>
    <mergeCell ref="A5:J5"/>
    <mergeCell ref="A6:J6"/>
    <mergeCell ref="A7:J7"/>
    <mergeCell ref="H11:I11"/>
    <mergeCell ref="H12:I12"/>
    <mergeCell ref="H13:I13"/>
    <mergeCell ref="H14:I14"/>
    <mergeCell ref="A15:J15"/>
    <mergeCell ref="A12:A14"/>
    <mergeCell ref="B9:J9"/>
    <mergeCell ref="E26:F26"/>
    <mergeCell ref="E51:F51"/>
    <mergeCell ref="E52:F52"/>
    <mergeCell ref="E143:F143"/>
    <mergeCell ref="E144:F144"/>
    <mergeCell ref="H146:I146"/>
  </mergeCells>
  <pageMargins left="0.25" right="0.25" top="0.75" bottom="0.75" header="0.3" footer="0.3"/>
  <pageSetup paperSize="9" scale="58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AEC8-B88D-4859-9DC5-F26EE4977129}">
  <sheetPr>
    <pageSetUpPr fitToPage="1"/>
  </sheetPr>
  <dimension ref="A1:M30"/>
  <sheetViews>
    <sheetView topLeftCell="A22" zoomScale="85" zoomScaleNormal="85" workbookViewId="0">
      <selection activeCell="O20" sqref="O20"/>
    </sheetView>
  </sheetViews>
  <sheetFormatPr defaultRowHeight="14.4" x14ac:dyDescent="0.3"/>
  <cols>
    <col min="1" max="1" width="12.88671875" customWidth="1"/>
    <col min="2" max="2" width="17.77734375" customWidth="1"/>
    <col min="3" max="5" width="15.77734375" customWidth="1"/>
    <col min="6" max="12" width="15.77734375" style="22" customWidth="1"/>
    <col min="13" max="13" width="17.6640625" style="26" customWidth="1"/>
  </cols>
  <sheetData>
    <row r="1" spans="1:13" x14ac:dyDescent="0.3">
      <c r="A1" s="1"/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23"/>
    </row>
    <row r="2" spans="1:13" x14ac:dyDescent="0.3">
      <c r="A2" s="1"/>
      <c r="B2" s="1"/>
      <c r="C2" s="1"/>
      <c r="D2" s="1"/>
      <c r="E2" s="1"/>
      <c r="F2" s="17"/>
      <c r="G2" s="17"/>
      <c r="H2" s="17"/>
      <c r="I2" s="17"/>
      <c r="J2" s="17"/>
      <c r="K2" s="17"/>
      <c r="L2" s="17"/>
      <c r="M2" s="23"/>
    </row>
    <row r="3" spans="1:13" x14ac:dyDescent="0.3">
      <c r="A3" s="1"/>
      <c r="B3" s="1"/>
      <c r="C3" s="1"/>
      <c r="D3" s="1"/>
      <c r="E3" s="1"/>
      <c r="F3" s="17"/>
      <c r="G3" s="17"/>
      <c r="H3" s="17"/>
      <c r="I3" s="17"/>
      <c r="J3" s="17"/>
      <c r="K3" s="17"/>
      <c r="L3" s="17"/>
      <c r="M3" s="23"/>
    </row>
    <row r="4" spans="1:13" x14ac:dyDescent="0.3">
      <c r="A4" s="1"/>
      <c r="B4" s="1"/>
      <c r="C4" s="1"/>
      <c r="D4" s="1"/>
      <c r="E4" s="1"/>
      <c r="F4" s="17"/>
      <c r="G4" s="17"/>
      <c r="H4" s="17"/>
      <c r="I4" s="17"/>
      <c r="J4" s="17"/>
      <c r="K4" s="17"/>
      <c r="L4" s="17"/>
      <c r="M4" s="23"/>
    </row>
    <row r="5" spans="1:13" ht="15.6" x14ac:dyDescent="0.3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.6" x14ac:dyDescent="0.3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5.6" x14ac:dyDescent="0.3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x14ac:dyDescent="0.3">
      <c r="A8" s="2"/>
      <c r="B8" s="2"/>
      <c r="C8" s="2"/>
      <c r="D8" s="2"/>
      <c r="E8" s="2"/>
      <c r="F8" s="18"/>
      <c r="G8" s="18"/>
      <c r="H8" s="18"/>
      <c r="I8" s="18"/>
      <c r="J8" s="18"/>
      <c r="K8" s="18"/>
      <c r="L8" s="18"/>
      <c r="M8" s="24"/>
    </row>
    <row r="9" spans="1:13" ht="28.8" customHeight="1" x14ac:dyDescent="0.3">
      <c r="A9" s="63" t="s">
        <v>3</v>
      </c>
      <c r="B9" s="155" t="s">
        <v>185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13" x14ac:dyDescent="0.3">
      <c r="A10" s="2" t="s">
        <v>4</v>
      </c>
      <c r="B10" s="2" t="s">
        <v>5</v>
      </c>
      <c r="C10" s="2"/>
      <c r="D10" s="2"/>
      <c r="E10" s="2"/>
      <c r="F10" s="18"/>
      <c r="G10" s="18"/>
      <c r="H10" s="18"/>
      <c r="I10" s="18"/>
      <c r="J10" s="18"/>
      <c r="K10" s="18"/>
      <c r="L10" s="18"/>
      <c r="M10" s="23"/>
    </row>
    <row r="11" spans="1:13" ht="14.4" customHeight="1" x14ac:dyDescent="0.3">
      <c r="A11" s="1"/>
      <c r="B11" s="1"/>
      <c r="C11" s="2"/>
      <c r="D11" s="2"/>
      <c r="E11" s="1"/>
      <c r="F11" s="4" t="s">
        <v>7</v>
      </c>
      <c r="G11" s="18"/>
      <c r="H11" s="117" t="s">
        <v>8</v>
      </c>
      <c r="I11" s="117"/>
      <c r="J11" s="117"/>
      <c r="K11" s="117"/>
      <c r="L11" s="117"/>
      <c r="M11" s="117"/>
    </row>
    <row r="12" spans="1:13" x14ac:dyDescent="0.3">
      <c r="A12" s="112" t="s">
        <v>6</v>
      </c>
      <c r="B12" s="6" t="s">
        <v>181</v>
      </c>
      <c r="C12" s="2"/>
      <c r="D12" s="2"/>
      <c r="E12" s="1"/>
      <c r="F12" s="5">
        <v>0.29770000000000002</v>
      </c>
      <c r="G12" s="18"/>
      <c r="H12" s="117" t="s">
        <v>77</v>
      </c>
      <c r="I12" s="117"/>
      <c r="J12" s="117"/>
      <c r="K12" s="117"/>
      <c r="L12" s="117"/>
      <c r="M12" s="117"/>
    </row>
    <row r="13" spans="1:13" x14ac:dyDescent="0.3">
      <c r="A13" s="113"/>
      <c r="B13" s="6" t="s">
        <v>182</v>
      </c>
      <c r="C13" s="2"/>
      <c r="D13" s="2"/>
      <c r="E13" s="1"/>
      <c r="F13" s="2"/>
      <c r="G13" s="18"/>
      <c r="H13" s="117" t="s">
        <v>9</v>
      </c>
      <c r="I13" s="117"/>
      <c r="J13" s="117"/>
      <c r="K13" s="117"/>
      <c r="L13" s="117"/>
      <c r="M13" s="117"/>
    </row>
    <row r="14" spans="1:13" x14ac:dyDescent="0.3">
      <c r="A14" s="114"/>
      <c r="B14" s="6" t="s">
        <v>183</v>
      </c>
      <c r="C14" s="2"/>
      <c r="D14" s="2"/>
      <c r="E14" s="2"/>
      <c r="F14" s="2"/>
      <c r="G14" s="18"/>
      <c r="H14" s="117" t="s">
        <v>10</v>
      </c>
      <c r="I14" s="117"/>
      <c r="J14" s="117"/>
      <c r="K14" s="117"/>
      <c r="L14" s="117"/>
      <c r="M14" s="117"/>
    </row>
    <row r="15" spans="1:13" ht="27" customHeight="1" thickBot="1" x14ac:dyDescent="0.35">
      <c r="A15" s="105" t="s">
        <v>104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x14ac:dyDescent="0.3">
      <c r="A16" s="150" t="s">
        <v>102</v>
      </c>
      <c r="B16" s="152" t="s">
        <v>79</v>
      </c>
      <c r="C16" s="156" t="s">
        <v>105</v>
      </c>
      <c r="D16" s="157"/>
      <c r="E16" s="157"/>
      <c r="F16" s="157"/>
      <c r="G16" s="157"/>
      <c r="H16" s="157"/>
      <c r="I16" s="157"/>
      <c r="J16" s="157"/>
      <c r="K16" s="157"/>
      <c r="L16" s="158"/>
      <c r="M16" s="147" t="s">
        <v>48</v>
      </c>
    </row>
    <row r="17" spans="1:13" x14ac:dyDescent="0.3">
      <c r="A17" s="151"/>
      <c r="B17" s="153"/>
      <c r="C17" s="34">
        <v>1</v>
      </c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100">
        <v>7</v>
      </c>
      <c r="J17" s="100">
        <v>8</v>
      </c>
      <c r="K17" s="100">
        <v>9</v>
      </c>
      <c r="L17" s="100">
        <v>10</v>
      </c>
      <c r="M17" s="148"/>
    </row>
    <row r="18" spans="1:13" ht="15" customHeight="1" x14ac:dyDescent="0.3">
      <c r="A18" s="149" t="s">
        <v>19</v>
      </c>
      <c r="B18" s="149" t="s">
        <v>184</v>
      </c>
      <c r="C18" s="35">
        <v>0.1</v>
      </c>
      <c r="D18" s="35">
        <v>0.1</v>
      </c>
      <c r="E18" s="35">
        <v>0.1</v>
      </c>
      <c r="F18" s="35">
        <v>0.1</v>
      </c>
      <c r="G18" s="35">
        <v>0.1</v>
      </c>
      <c r="H18" s="35">
        <v>0.1</v>
      </c>
      <c r="I18" s="35">
        <v>0.1</v>
      </c>
      <c r="J18" s="35">
        <v>0.1</v>
      </c>
      <c r="K18" s="35">
        <v>0.1</v>
      </c>
      <c r="L18" s="35">
        <v>0.1</v>
      </c>
      <c r="M18" s="38" t="s">
        <v>103</v>
      </c>
    </row>
    <row r="19" spans="1:13" ht="3.6" customHeight="1" x14ac:dyDescent="0.3">
      <c r="A19" s="149"/>
      <c r="B19" s="14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9"/>
    </row>
    <row r="20" spans="1:13" x14ac:dyDescent="0.3">
      <c r="A20" s="149"/>
      <c r="B20" s="149"/>
      <c r="C20" s="37">
        <v>32272.141</v>
      </c>
      <c r="D20" s="37">
        <v>32272.141</v>
      </c>
      <c r="E20" s="37">
        <v>32272.141</v>
      </c>
      <c r="F20" s="37">
        <v>32272.141</v>
      </c>
      <c r="G20" s="37">
        <v>32272.141</v>
      </c>
      <c r="H20" s="37">
        <v>32272.141</v>
      </c>
      <c r="I20" s="37">
        <v>32272.141</v>
      </c>
      <c r="J20" s="37">
        <v>32272.141</v>
      </c>
      <c r="K20" s="37">
        <v>32272.141</v>
      </c>
      <c r="L20" s="37">
        <v>32272.141</v>
      </c>
      <c r="M20" s="40">
        <f>SUM(C20:L20)</f>
        <v>322721.40999999997</v>
      </c>
    </row>
    <row r="21" spans="1:13" ht="25.2" customHeight="1" x14ac:dyDescent="0.3">
      <c r="A21" s="101"/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1:13" s="31" customFormat="1" ht="18" customHeight="1" x14ac:dyDescent="0.3">
      <c r="A22" s="154" t="s">
        <v>106</v>
      </c>
      <c r="B22" s="154"/>
      <c r="C22" s="32">
        <f>SUM(C20,)</f>
        <v>32272.141</v>
      </c>
      <c r="D22" s="32">
        <f t="shared" ref="D22:M22" si="0">SUM(D20,)</f>
        <v>32272.141</v>
      </c>
      <c r="E22" s="32">
        <f t="shared" si="0"/>
        <v>32272.141</v>
      </c>
      <c r="F22" s="32">
        <f t="shared" si="0"/>
        <v>32272.141</v>
      </c>
      <c r="G22" s="32">
        <f t="shared" si="0"/>
        <v>32272.141</v>
      </c>
      <c r="H22" s="32">
        <f t="shared" si="0"/>
        <v>32272.141</v>
      </c>
      <c r="I22" s="32">
        <f t="shared" si="0"/>
        <v>32272.141</v>
      </c>
      <c r="J22" s="32">
        <f t="shared" si="0"/>
        <v>32272.141</v>
      </c>
      <c r="K22" s="32">
        <f t="shared" si="0"/>
        <v>32272.141</v>
      </c>
      <c r="L22" s="32">
        <f t="shared" si="0"/>
        <v>32272.141</v>
      </c>
      <c r="M22" s="32">
        <f t="shared" si="0"/>
        <v>322721.40999999997</v>
      </c>
    </row>
    <row r="23" spans="1:13" s="31" customFormat="1" ht="18" customHeight="1" x14ac:dyDescent="0.3">
      <c r="A23" s="154" t="s">
        <v>107</v>
      </c>
      <c r="B23" s="154"/>
      <c r="C23" s="33">
        <f t="shared" ref="C23:H23" si="1">C22/$M$22</f>
        <v>0.1</v>
      </c>
      <c r="D23" s="33">
        <f t="shared" si="1"/>
        <v>0.1</v>
      </c>
      <c r="E23" s="33">
        <f t="shared" si="1"/>
        <v>0.1</v>
      </c>
      <c r="F23" s="33">
        <f t="shared" si="1"/>
        <v>0.1</v>
      </c>
      <c r="G23" s="33">
        <f t="shared" si="1"/>
        <v>0.1</v>
      </c>
      <c r="H23" s="33">
        <f t="shared" si="1"/>
        <v>0.1</v>
      </c>
      <c r="I23" s="33">
        <f t="shared" ref="I23:L23" si="2">I22/$M$22</f>
        <v>0.1</v>
      </c>
      <c r="J23" s="33">
        <f t="shared" si="2"/>
        <v>0.1</v>
      </c>
      <c r="K23" s="33">
        <f t="shared" si="2"/>
        <v>0.1</v>
      </c>
      <c r="L23" s="33">
        <f t="shared" si="2"/>
        <v>0.1</v>
      </c>
      <c r="M23" s="33">
        <f>M22/$M$22</f>
        <v>1</v>
      </c>
    </row>
    <row r="24" spans="1:13" s="31" customFormat="1" ht="18" customHeight="1" x14ac:dyDescent="0.3">
      <c r="A24" s="154" t="s">
        <v>108</v>
      </c>
      <c r="B24" s="154"/>
      <c r="C24" s="32">
        <f>C22</f>
        <v>32272.141</v>
      </c>
      <c r="D24" s="32">
        <f>C24+D22</f>
        <v>64544.281999999999</v>
      </c>
      <c r="E24" s="32">
        <f t="shared" ref="E24:H24" si="3">D24+E22</f>
        <v>96816.422999999995</v>
      </c>
      <c r="F24" s="32">
        <f t="shared" si="3"/>
        <v>129088.564</v>
      </c>
      <c r="G24" s="32">
        <f t="shared" si="3"/>
        <v>161360.70499999999</v>
      </c>
      <c r="H24" s="32">
        <f t="shared" si="3"/>
        <v>193632.84599999999</v>
      </c>
      <c r="I24" s="32">
        <f t="shared" ref="I24" si="4">H24+I22</f>
        <v>225904.98699999999</v>
      </c>
      <c r="J24" s="32">
        <f t="shared" ref="J24" si="5">I24+J22</f>
        <v>258177.128</v>
      </c>
      <c r="K24" s="32">
        <f t="shared" ref="K24" si="6">J24+K22</f>
        <v>290449.26899999997</v>
      </c>
      <c r="L24" s="32">
        <f t="shared" ref="L24" si="7">K24+L22</f>
        <v>322721.40999999997</v>
      </c>
      <c r="M24" s="32"/>
    </row>
    <row r="25" spans="1:13" s="31" customFormat="1" ht="18" customHeight="1" x14ac:dyDescent="0.3">
      <c r="A25" s="154" t="s">
        <v>109</v>
      </c>
      <c r="B25" s="154"/>
      <c r="C25" s="33">
        <f t="shared" ref="C25:L25" si="8">C24/$M$22</f>
        <v>0.1</v>
      </c>
      <c r="D25" s="33">
        <f t="shared" si="8"/>
        <v>0.2</v>
      </c>
      <c r="E25" s="33">
        <f t="shared" si="8"/>
        <v>0.3</v>
      </c>
      <c r="F25" s="33">
        <f t="shared" si="8"/>
        <v>0.4</v>
      </c>
      <c r="G25" s="33">
        <f t="shared" si="8"/>
        <v>0.5</v>
      </c>
      <c r="H25" s="33">
        <f t="shared" si="8"/>
        <v>0.6</v>
      </c>
      <c r="I25" s="33">
        <f t="shared" si="8"/>
        <v>0.70000000000000007</v>
      </c>
      <c r="J25" s="33">
        <f t="shared" si="8"/>
        <v>0.8</v>
      </c>
      <c r="K25" s="33">
        <f t="shared" si="8"/>
        <v>0.9</v>
      </c>
      <c r="L25" s="33">
        <f t="shared" si="8"/>
        <v>1</v>
      </c>
      <c r="M25" s="33"/>
    </row>
    <row r="26" spans="1:13" ht="33.6" customHeight="1" x14ac:dyDescent="0.3">
      <c r="A26" s="1"/>
      <c r="B26" s="1"/>
      <c r="C26" s="1"/>
      <c r="D26" s="1"/>
      <c r="E26" s="1"/>
      <c r="F26" s="17"/>
      <c r="G26" s="17"/>
      <c r="H26" s="17"/>
      <c r="I26" s="17"/>
      <c r="J26" s="17"/>
      <c r="K26" s="17"/>
      <c r="L26" s="17"/>
      <c r="M26" s="23"/>
    </row>
    <row r="27" spans="1:13" ht="30" customHeight="1" x14ac:dyDescent="0.3">
      <c r="A27" s="104" t="s">
        <v>39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x14ac:dyDescent="0.3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13" x14ac:dyDescent="0.3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x14ac:dyDescent="0.3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</sheetData>
  <mergeCells count="21">
    <mergeCell ref="H11:M11"/>
    <mergeCell ref="A12:A14"/>
    <mergeCell ref="H12:M12"/>
    <mergeCell ref="H13:M13"/>
    <mergeCell ref="H14:M14"/>
    <mergeCell ref="A27:M30"/>
    <mergeCell ref="A15:M15"/>
    <mergeCell ref="A5:M5"/>
    <mergeCell ref="A6:M6"/>
    <mergeCell ref="A7:M7"/>
    <mergeCell ref="M16:M17"/>
    <mergeCell ref="A18:A20"/>
    <mergeCell ref="B18:B20"/>
    <mergeCell ref="A16:A17"/>
    <mergeCell ref="B16:B17"/>
    <mergeCell ref="A25:B25"/>
    <mergeCell ref="A22:B22"/>
    <mergeCell ref="A23:B23"/>
    <mergeCell ref="A24:B24"/>
    <mergeCell ref="B9:M9"/>
    <mergeCell ref="C16:L16"/>
  </mergeCells>
  <pageMargins left="0.25" right="0.25" top="0.75" bottom="0.75" header="0.3" footer="0.3"/>
  <pageSetup paperSize="9" scale="6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616B-4E69-437A-BD42-2BC231CD3BCE}">
  <sheetPr>
    <pageSetUpPr fitToPage="1"/>
  </sheetPr>
  <dimension ref="A1:E78"/>
  <sheetViews>
    <sheetView tabSelected="1" topLeftCell="A62" workbookViewId="0">
      <selection activeCell="A80" sqref="A80:XFD86"/>
    </sheetView>
  </sheetViews>
  <sheetFormatPr defaultRowHeight="14.4" x14ac:dyDescent="0.3"/>
  <cols>
    <col min="1" max="1" width="12.77734375" customWidth="1"/>
    <col min="2" max="2" width="15" customWidth="1"/>
    <col min="3" max="3" width="43.21875" customWidth="1"/>
    <col min="4" max="4" width="22.77734375" customWidth="1"/>
    <col min="5" max="5" width="19.7773437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ht="15.6" x14ac:dyDescent="0.3">
      <c r="A5" s="116" t="s">
        <v>0</v>
      </c>
      <c r="B5" s="116"/>
      <c r="C5" s="116"/>
      <c r="D5" s="116"/>
      <c r="E5" s="116"/>
    </row>
    <row r="6" spans="1:5" ht="15.6" x14ac:dyDescent="0.3">
      <c r="A6" s="116" t="s">
        <v>1</v>
      </c>
      <c r="B6" s="116"/>
      <c r="C6" s="116"/>
      <c r="D6" s="116"/>
      <c r="E6" s="116"/>
    </row>
    <row r="7" spans="1:5" ht="15.6" x14ac:dyDescent="0.3">
      <c r="A7" s="116" t="s">
        <v>2</v>
      </c>
      <c r="B7" s="116"/>
      <c r="C7" s="116"/>
      <c r="D7" s="116"/>
      <c r="E7" s="116"/>
    </row>
    <row r="8" spans="1:5" x14ac:dyDescent="0.3">
      <c r="A8" s="2"/>
      <c r="B8" s="2"/>
      <c r="C8" s="2"/>
      <c r="D8" s="2"/>
      <c r="E8" s="2"/>
    </row>
    <row r="9" spans="1:5" ht="30.6" customHeight="1" x14ac:dyDescent="0.3">
      <c r="A9" s="63" t="s">
        <v>3</v>
      </c>
      <c r="B9" s="155" t="s">
        <v>185</v>
      </c>
      <c r="C9" s="155"/>
      <c r="D9" s="155"/>
      <c r="E9" s="155"/>
    </row>
    <row r="10" spans="1:5" x14ac:dyDescent="0.3">
      <c r="A10" s="2" t="s">
        <v>4</v>
      </c>
      <c r="B10" s="2" t="s">
        <v>5</v>
      </c>
      <c r="C10" s="2"/>
      <c r="D10" s="2"/>
      <c r="E10" s="18"/>
    </row>
    <row r="11" spans="1:5" ht="14.4" customHeight="1" x14ac:dyDescent="0.3">
      <c r="A11" s="1"/>
      <c r="B11" s="1"/>
      <c r="C11" s="3"/>
      <c r="D11" s="4" t="s">
        <v>7</v>
      </c>
      <c r="E11" s="57" t="s">
        <v>8</v>
      </c>
    </row>
    <row r="12" spans="1:5" x14ac:dyDescent="0.3">
      <c r="A12" s="112" t="s">
        <v>6</v>
      </c>
      <c r="B12" s="6" t="s">
        <v>181</v>
      </c>
      <c r="C12" s="3"/>
      <c r="D12" s="5">
        <v>0.29770000000000002</v>
      </c>
      <c r="E12" s="57" t="s">
        <v>77</v>
      </c>
    </row>
    <row r="13" spans="1:5" x14ac:dyDescent="0.3">
      <c r="A13" s="113"/>
      <c r="B13" s="6" t="s">
        <v>182</v>
      </c>
      <c r="C13" s="3"/>
      <c r="D13" s="2"/>
      <c r="E13" s="57" t="s">
        <v>9</v>
      </c>
    </row>
    <row r="14" spans="1:5" x14ac:dyDescent="0.3">
      <c r="A14" s="114"/>
      <c r="B14" s="6" t="s">
        <v>183</v>
      </c>
      <c r="C14" s="3"/>
      <c r="D14" s="2"/>
      <c r="E14" s="57" t="s">
        <v>10</v>
      </c>
    </row>
    <row r="15" spans="1:5" ht="11.4" customHeight="1" thickBot="1" x14ac:dyDescent="0.35">
      <c r="A15" s="174"/>
      <c r="B15" s="174"/>
      <c r="C15" s="174"/>
      <c r="D15" s="174"/>
      <c r="E15" s="174"/>
    </row>
    <row r="16" spans="1:5" ht="19.2" customHeight="1" thickBot="1" x14ac:dyDescent="0.35">
      <c r="A16" s="165" t="s">
        <v>8</v>
      </c>
      <c r="B16" s="166"/>
      <c r="C16" s="166"/>
      <c r="D16" s="166"/>
      <c r="E16" s="167"/>
    </row>
    <row r="17" spans="1:5" ht="18" customHeight="1" thickBot="1" x14ac:dyDescent="0.35">
      <c r="A17" s="41"/>
      <c r="B17" s="163" t="s">
        <v>110</v>
      </c>
      <c r="C17" s="164"/>
      <c r="D17" s="41"/>
      <c r="E17" s="41"/>
    </row>
    <row r="18" spans="1:5" ht="15" thickBot="1" x14ac:dyDescent="0.35">
      <c r="A18" s="42" t="s">
        <v>111</v>
      </c>
      <c r="B18" s="168" t="s">
        <v>112</v>
      </c>
      <c r="C18" s="168"/>
      <c r="D18" s="43" t="s">
        <v>113</v>
      </c>
      <c r="E18" s="44" t="s">
        <v>114</v>
      </c>
    </row>
    <row r="19" spans="1:5" ht="26.4" x14ac:dyDescent="0.3">
      <c r="A19" s="45"/>
      <c r="B19" s="46" t="s">
        <v>115</v>
      </c>
      <c r="C19" s="47"/>
      <c r="D19" s="48"/>
      <c r="E19" s="45"/>
    </row>
    <row r="20" spans="1:5" x14ac:dyDescent="0.3">
      <c r="A20" s="49" t="s">
        <v>116</v>
      </c>
      <c r="B20" s="169" t="s">
        <v>117</v>
      </c>
      <c r="C20" s="169"/>
      <c r="D20" s="45"/>
      <c r="E20" s="45"/>
    </row>
    <row r="21" spans="1:5" x14ac:dyDescent="0.3">
      <c r="A21" s="50" t="s">
        <v>118</v>
      </c>
      <c r="B21" s="169" t="s">
        <v>119</v>
      </c>
      <c r="C21" s="169"/>
      <c r="D21" s="51">
        <v>0</v>
      </c>
      <c r="E21" s="52">
        <v>0</v>
      </c>
    </row>
    <row r="22" spans="1:5" x14ac:dyDescent="0.3">
      <c r="A22" s="50" t="s">
        <v>120</v>
      </c>
      <c r="B22" s="169" t="s">
        <v>121</v>
      </c>
      <c r="C22" s="169"/>
      <c r="D22" s="51">
        <v>1.5</v>
      </c>
      <c r="E22" s="52">
        <v>1.5</v>
      </c>
    </row>
    <row r="23" spans="1:5" x14ac:dyDescent="0.3">
      <c r="A23" s="50" t="s">
        <v>122</v>
      </c>
      <c r="B23" s="169" t="s">
        <v>123</v>
      </c>
      <c r="C23" s="169"/>
      <c r="D23" s="51">
        <v>1</v>
      </c>
      <c r="E23" s="52">
        <v>1</v>
      </c>
    </row>
    <row r="24" spans="1:5" ht="18" customHeight="1" x14ac:dyDescent="0.3">
      <c r="A24" s="50" t="s">
        <v>124</v>
      </c>
      <c r="B24" s="169" t="s">
        <v>125</v>
      </c>
      <c r="C24" s="169"/>
      <c r="D24" s="51">
        <v>0.2</v>
      </c>
      <c r="E24" s="52">
        <v>0.2</v>
      </c>
    </row>
    <row r="25" spans="1:5" ht="18" customHeight="1" x14ac:dyDescent="0.3">
      <c r="A25" s="50" t="s">
        <v>126</v>
      </c>
      <c r="B25" s="169" t="s">
        <v>127</v>
      </c>
      <c r="C25" s="169"/>
      <c r="D25" s="51">
        <v>0.6</v>
      </c>
      <c r="E25" s="52">
        <v>0.6</v>
      </c>
    </row>
    <row r="26" spans="1:5" ht="14.4" customHeight="1" x14ac:dyDescent="0.3">
      <c r="A26" s="50" t="s">
        <v>128</v>
      </c>
      <c r="B26" s="169" t="s">
        <v>129</v>
      </c>
      <c r="C26" s="169"/>
      <c r="D26" s="51">
        <v>2.5</v>
      </c>
      <c r="E26" s="52">
        <v>2.5</v>
      </c>
    </row>
    <row r="27" spans="1:5" x14ac:dyDescent="0.3">
      <c r="A27" s="50" t="s">
        <v>130</v>
      </c>
      <c r="B27" s="169" t="s">
        <v>131</v>
      </c>
      <c r="C27" s="169"/>
      <c r="D27" s="51">
        <v>3</v>
      </c>
      <c r="E27" s="52">
        <v>3</v>
      </c>
    </row>
    <row r="28" spans="1:5" x14ac:dyDescent="0.3">
      <c r="A28" s="50" t="s">
        <v>132</v>
      </c>
      <c r="B28" s="169" t="s">
        <v>133</v>
      </c>
      <c r="C28" s="169"/>
      <c r="D28" s="51">
        <v>8</v>
      </c>
      <c r="E28" s="52">
        <v>8</v>
      </c>
    </row>
    <row r="29" spans="1:5" x14ac:dyDescent="0.3">
      <c r="A29" s="50" t="s">
        <v>134</v>
      </c>
      <c r="B29" s="169" t="s">
        <v>135</v>
      </c>
      <c r="C29" s="169"/>
      <c r="D29" s="51">
        <v>0</v>
      </c>
      <c r="E29" s="52">
        <v>0</v>
      </c>
    </row>
    <row r="30" spans="1:5" ht="14.4" customHeight="1" x14ac:dyDescent="0.3">
      <c r="A30" s="45"/>
      <c r="B30" s="170" t="s">
        <v>136</v>
      </c>
      <c r="C30" s="171"/>
      <c r="D30" s="53">
        <f>SUM(D21:D29)</f>
        <v>16.8</v>
      </c>
      <c r="E30" s="53">
        <f>SUM(E21:E29)</f>
        <v>16.8</v>
      </c>
    </row>
    <row r="31" spans="1:5" ht="18" customHeight="1" x14ac:dyDescent="0.3">
      <c r="A31" s="45"/>
      <c r="B31" s="46" t="s">
        <v>115</v>
      </c>
      <c r="C31" s="47"/>
      <c r="D31" s="48"/>
      <c r="E31" s="45"/>
    </row>
    <row r="32" spans="1:5" ht="14.4" customHeight="1" x14ac:dyDescent="0.3">
      <c r="A32" s="49" t="s">
        <v>137</v>
      </c>
      <c r="B32" s="169" t="s">
        <v>138</v>
      </c>
      <c r="C32" s="169"/>
      <c r="D32" s="45"/>
      <c r="E32" s="45"/>
    </row>
    <row r="33" spans="1:5" ht="14.4" customHeight="1" x14ac:dyDescent="0.3">
      <c r="A33" s="50" t="s">
        <v>139</v>
      </c>
      <c r="B33" s="169" t="s">
        <v>140</v>
      </c>
      <c r="C33" s="169"/>
      <c r="D33" s="51">
        <v>18.12</v>
      </c>
      <c r="E33" s="52">
        <v>0</v>
      </c>
    </row>
    <row r="34" spans="1:5" ht="18" customHeight="1" x14ac:dyDescent="0.3">
      <c r="A34" s="50" t="s">
        <v>141</v>
      </c>
      <c r="B34" s="169" t="s">
        <v>142</v>
      </c>
      <c r="C34" s="169"/>
      <c r="D34" s="51">
        <v>4.1500000000000004</v>
      </c>
      <c r="E34" s="52">
        <v>0</v>
      </c>
    </row>
    <row r="35" spans="1:5" ht="14.4" customHeight="1" x14ac:dyDescent="0.3">
      <c r="A35" s="50" t="s">
        <v>143</v>
      </c>
      <c r="B35" s="169" t="s">
        <v>144</v>
      </c>
      <c r="C35" s="169"/>
      <c r="D35" s="51">
        <v>0.87</v>
      </c>
      <c r="E35" s="52">
        <v>0.66</v>
      </c>
    </row>
    <row r="36" spans="1:5" ht="14.4" customHeight="1" x14ac:dyDescent="0.3">
      <c r="A36" s="50" t="s">
        <v>145</v>
      </c>
      <c r="B36" s="169" t="s">
        <v>146</v>
      </c>
      <c r="C36" s="169"/>
      <c r="D36" s="51">
        <v>11.11</v>
      </c>
      <c r="E36" s="52">
        <v>8.33</v>
      </c>
    </row>
    <row r="37" spans="1:5" ht="14.4" customHeight="1" x14ac:dyDescent="0.3">
      <c r="A37" s="50" t="s">
        <v>147</v>
      </c>
      <c r="B37" s="169" t="s">
        <v>148</v>
      </c>
      <c r="C37" s="169"/>
      <c r="D37" s="51">
        <v>7.0000000000000007E-2</v>
      </c>
      <c r="E37" s="52">
        <v>0.06</v>
      </c>
    </row>
    <row r="38" spans="1:5" ht="14.4" customHeight="1" x14ac:dyDescent="0.3">
      <c r="A38" s="50" t="s">
        <v>149</v>
      </c>
      <c r="B38" s="169" t="s">
        <v>150</v>
      </c>
      <c r="C38" s="169"/>
      <c r="D38" s="51">
        <v>0.74</v>
      </c>
      <c r="E38" s="52">
        <v>0.56000000000000005</v>
      </c>
    </row>
    <row r="39" spans="1:5" ht="14.4" customHeight="1" x14ac:dyDescent="0.3">
      <c r="A39" s="50" t="s">
        <v>151</v>
      </c>
      <c r="B39" s="169" t="s">
        <v>152</v>
      </c>
      <c r="C39" s="169"/>
      <c r="D39" s="51">
        <v>2.72</v>
      </c>
      <c r="E39" s="52">
        <v>0</v>
      </c>
    </row>
    <row r="40" spans="1:5" ht="14.4" customHeight="1" x14ac:dyDescent="0.3">
      <c r="A40" s="50" t="s">
        <v>153</v>
      </c>
      <c r="B40" s="169" t="s">
        <v>154</v>
      </c>
      <c r="C40" s="169"/>
      <c r="D40" s="51">
        <v>0.11</v>
      </c>
      <c r="E40" s="52">
        <v>0.08</v>
      </c>
    </row>
    <row r="41" spans="1:5" ht="14.4" customHeight="1" x14ac:dyDescent="0.3">
      <c r="A41" s="50" t="s">
        <v>155</v>
      </c>
      <c r="B41" s="169" t="s">
        <v>156</v>
      </c>
      <c r="C41" s="169"/>
      <c r="D41" s="51">
        <v>11.24</v>
      </c>
      <c r="E41" s="52">
        <v>8.43</v>
      </c>
    </row>
    <row r="42" spans="1:5" ht="14.4" customHeight="1" x14ac:dyDescent="0.3">
      <c r="A42" s="50" t="s">
        <v>157</v>
      </c>
      <c r="B42" s="169" t="s">
        <v>158</v>
      </c>
      <c r="C42" s="169"/>
      <c r="D42" s="51">
        <v>0.03</v>
      </c>
      <c r="E42" s="52">
        <v>0.02</v>
      </c>
    </row>
    <row r="43" spans="1:5" ht="18" customHeight="1" x14ac:dyDescent="0.3">
      <c r="A43" s="45"/>
      <c r="B43" s="170" t="s">
        <v>136</v>
      </c>
      <c r="C43" s="171"/>
      <c r="D43" s="53">
        <f>SUM(D33:D42)</f>
        <v>49.160000000000004</v>
      </c>
      <c r="E43" s="53">
        <f>SUM(E33:E42)</f>
        <v>18.14</v>
      </c>
    </row>
    <row r="44" spans="1:5" ht="14.4" customHeight="1" x14ac:dyDescent="0.3">
      <c r="A44" s="45"/>
      <c r="B44" s="46" t="s">
        <v>115</v>
      </c>
      <c r="C44" s="47"/>
      <c r="D44" s="48"/>
      <c r="E44" s="45"/>
    </row>
    <row r="45" spans="1:5" ht="14.4" customHeight="1" x14ac:dyDescent="0.3">
      <c r="A45" s="49" t="s">
        <v>159</v>
      </c>
      <c r="B45" s="173" t="s">
        <v>160</v>
      </c>
      <c r="C45" s="173"/>
      <c r="D45" s="45"/>
      <c r="E45" s="45"/>
    </row>
    <row r="46" spans="1:5" ht="14.4" customHeight="1" x14ac:dyDescent="0.3">
      <c r="A46" s="50" t="s">
        <v>161</v>
      </c>
      <c r="B46" s="173" t="s">
        <v>162</v>
      </c>
      <c r="C46" s="173"/>
      <c r="D46" s="51">
        <v>5.75</v>
      </c>
      <c r="E46" s="52">
        <v>4.32</v>
      </c>
    </row>
    <row r="47" spans="1:5" ht="14.4" customHeight="1" x14ac:dyDescent="0.3">
      <c r="A47" s="50" t="s">
        <v>163</v>
      </c>
      <c r="B47" s="173" t="s">
        <v>164</v>
      </c>
      <c r="C47" s="173"/>
      <c r="D47" s="51">
        <v>0.14000000000000001</v>
      </c>
      <c r="E47" s="52">
        <v>0.1</v>
      </c>
    </row>
    <row r="48" spans="1:5" ht="14.4" customHeight="1" x14ac:dyDescent="0.3">
      <c r="A48" s="50" t="s">
        <v>165</v>
      </c>
      <c r="B48" s="173" t="s">
        <v>166</v>
      </c>
      <c r="C48" s="173"/>
      <c r="D48" s="51">
        <v>3.1</v>
      </c>
      <c r="E48" s="52">
        <v>2.3199999999999998</v>
      </c>
    </row>
    <row r="49" spans="1:5" ht="14.4" customHeight="1" x14ac:dyDescent="0.3">
      <c r="A49" s="50" t="s">
        <v>167</v>
      </c>
      <c r="B49" s="173" t="s">
        <v>168</v>
      </c>
      <c r="C49" s="173"/>
      <c r="D49" s="51">
        <v>3.31</v>
      </c>
      <c r="E49" s="52">
        <v>2.4900000000000002</v>
      </c>
    </row>
    <row r="50" spans="1:5" ht="14.4" customHeight="1" x14ac:dyDescent="0.3">
      <c r="A50" s="50" t="s">
        <v>169</v>
      </c>
      <c r="B50" s="173" t="s">
        <v>170</v>
      </c>
      <c r="C50" s="173"/>
      <c r="D50" s="51">
        <v>0.48</v>
      </c>
      <c r="E50" s="52">
        <v>0.36</v>
      </c>
    </row>
    <row r="51" spans="1:5" x14ac:dyDescent="0.3">
      <c r="A51" s="45"/>
      <c r="B51" s="159" t="s">
        <v>136</v>
      </c>
      <c r="C51" s="159"/>
      <c r="D51" s="54">
        <f>SUM(D46:D50)</f>
        <v>12.780000000000001</v>
      </c>
      <c r="E51" s="53">
        <f>SUM(E46:E50)</f>
        <v>9.59</v>
      </c>
    </row>
    <row r="52" spans="1:5" ht="18" customHeight="1" x14ac:dyDescent="0.3">
      <c r="A52" s="45"/>
      <c r="B52" s="46" t="s">
        <v>115</v>
      </c>
      <c r="C52" s="47"/>
      <c r="D52" s="48"/>
      <c r="E52" s="45"/>
    </row>
    <row r="53" spans="1:5" ht="14.4" customHeight="1" x14ac:dyDescent="0.3">
      <c r="A53" s="49" t="s">
        <v>171</v>
      </c>
      <c r="B53" s="172" t="s">
        <v>172</v>
      </c>
      <c r="C53" s="172"/>
      <c r="D53" s="45"/>
      <c r="E53" s="45"/>
    </row>
    <row r="54" spans="1:5" ht="14.4" customHeight="1" x14ac:dyDescent="0.3">
      <c r="A54" s="50" t="s">
        <v>173</v>
      </c>
      <c r="B54" s="172" t="s">
        <v>174</v>
      </c>
      <c r="C54" s="172"/>
      <c r="D54" s="51">
        <v>8.26</v>
      </c>
      <c r="E54" s="52">
        <v>3.05</v>
      </c>
    </row>
    <row r="55" spans="1:5" ht="14.4" customHeight="1" x14ac:dyDescent="0.3">
      <c r="A55" s="50" t="s">
        <v>175</v>
      </c>
      <c r="B55" s="172" t="s">
        <v>176</v>
      </c>
      <c r="C55" s="172"/>
      <c r="D55" s="51">
        <v>0.48</v>
      </c>
      <c r="E55" s="52">
        <v>0.36</v>
      </c>
    </row>
    <row r="56" spans="1:5" ht="15" customHeight="1" x14ac:dyDescent="0.3">
      <c r="A56" s="45"/>
      <c r="B56" s="159" t="s">
        <v>136</v>
      </c>
      <c r="C56" s="159"/>
      <c r="D56" s="54">
        <f>SUM(D54:D55)</f>
        <v>8.74</v>
      </c>
      <c r="E56" s="53">
        <f>SUM(E54:E55)</f>
        <v>3.4099999999999997</v>
      </c>
    </row>
    <row r="57" spans="1:5" ht="14.4" customHeight="1" x14ac:dyDescent="0.3">
      <c r="A57" s="45"/>
      <c r="B57" s="46" t="s">
        <v>115</v>
      </c>
      <c r="C57" s="48"/>
      <c r="D57" s="55"/>
      <c r="E57" s="55"/>
    </row>
    <row r="58" spans="1:5" ht="25.2" customHeight="1" x14ac:dyDescent="0.3">
      <c r="A58" s="45"/>
      <c r="B58" s="160" t="s">
        <v>177</v>
      </c>
      <c r="C58" s="161"/>
      <c r="D58" s="161"/>
      <c r="E58" s="45"/>
    </row>
    <row r="59" spans="1:5" ht="25.2" customHeight="1" x14ac:dyDescent="0.3">
      <c r="A59" s="45"/>
      <c r="B59" s="162" t="s">
        <v>178</v>
      </c>
      <c r="C59" s="162"/>
      <c r="D59" s="162"/>
      <c r="E59" s="162"/>
    </row>
    <row r="60" spans="1:5" ht="14.4" customHeight="1" x14ac:dyDescent="0.3">
      <c r="A60" s="41"/>
      <c r="B60" s="163" t="s">
        <v>110</v>
      </c>
      <c r="C60" s="164"/>
      <c r="D60" s="41"/>
      <c r="E60" s="41"/>
    </row>
    <row r="61" spans="1:5" ht="14.4" customHeight="1" x14ac:dyDescent="0.3">
      <c r="A61" s="104" t="s">
        <v>39</v>
      </c>
      <c r="B61" s="104"/>
      <c r="C61" s="104"/>
      <c r="D61" s="104"/>
      <c r="E61" s="104"/>
    </row>
    <row r="62" spans="1:5" ht="14.4" customHeight="1" x14ac:dyDescent="0.3">
      <c r="A62" s="104"/>
      <c r="B62" s="104"/>
      <c r="C62" s="104"/>
      <c r="D62" s="104"/>
      <c r="E62" s="104"/>
    </row>
    <row r="63" spans="1:5" ht="14.4" customHeight="1" x14ac:dyDescent="0.3">
      <c r="A63" s="104"/>
      <c r="B63" s="104"/>
      <c r="C63" s="104"/>
      <c r="D63" s="104"/>
      <c r="E63" s="104"/>
    </row>
    <row r="66" ht="18" customHeight="1" x14ac:dyDescent="0.3"/>
    <row r="72" ht="18" customHeight="1" x14ac:dyDescent="0.3"/>
    <row r="76" ht="21" customHeight="1" x14ac:dyDescent="0.3"/>
    <row r="77" ht="18.600000000000001" customHeight="1" x14ac:dyDescent="0.3"/>
    <row r="78" ht="19.2" customHeight="1" x14ac:dyDescent="0.3"/>
  </sheetData>
  <mergeCells count="47">
    <mergeCell ref="B9:E9"/>
    <mergeCell ref="A12:A14"/>
    <mergeCell ref="A15:E15"/>
    <mergeCell ref="B21:C21"/>
    <mergeCell ref="B25:C25"/>
    <mergeCell ref="B26:C26"/>
    <mergeCell ref="B27:C27"/>
    <mergeCell ref="B22:C22"/>
    <mergeCell ref="B23:C23"/>
    <mergeCell ref="B24:C24"/>
    <mergeCell ref="B32:C32"/>
    <mergeCell ref="B33:C33"/>
    <mergeCell ref="B34:C34"/>
    <mergeCell ref="B28:C28"/>
    <mergeCell ref="B29:C29"/>
    <mergeCell ref="B38:C38"/>
    <mergeCell ref="B39:C39"/>
    <mergeCell ref="B40:C40"/>
    <mergeCell ref="B35:C35"/>
    <mergeCell ref="B36:C36"/>
    <mergeCell ref="B37:C37"/>
    <mergeCell ref="B45:C45"/>
    <mergeCell ref="B46:C46"/>
    <mergeCell ref="B47:C47"/>
    <mergeCell ref="B41:C41"/>
    <mergeCell ref="B42:C42"/>
    <mergeCell ref="B53:C53"/>
    <mergeCell ref="B54:C54"/>
    <mergeCell ref="B48:C48"/>
    <mergeCell ref="B49:C49"/>
    <mergeCell ref="B50:C50"/>
    <mergeCell ref="A61:E63"/>
    <mergeCell ref="A5:E5"/>
    <mergeCell ref="A6:E6"/>
    <mergeCell ref="A7:E7"/>
    <mergeCell ref="B51:C51"/>
    <mergeCell ref="B56:C56"/>
    <mergeCell ref="B58:D58"/>
    <mergeCell ref="B59:E59"/>
    <mergeCell ref="B60:C60"/>
    <mergeCell ref="A16:E16"/>
    <mergeCell ref="B17:C17"/>
    <mergeCell ref="B18:C18"/>
    <mergeCell ref="B20:C20"/>
    <mergeCell ref="B30:C30"/>
    <mergeCell ref="B43:C43"/>
    <mergeCell ref="B55:C55"/>
  </mergeCells>
  <pageMargins left="0.25" right="0.25" top="0.75" bottom="0.75" header="0.3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PQP</vt:lpstr>
      <vt:lpstr>BDI</vt:lpstr>
      <vt:lpstr>RESUMO</vt:lpstr>
      <vt:lpstr>MEMORIA DE CALCULO</vt:lpstr>
      <vt:lpstr>CPU</vt:lpstr>
      <vt:lpstr>CFF</vt:lpstr>
      <vt:lpstr>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Heins loebens</dc:creator>
  <cp:lastModifiedBy>Heins loebens</cp:lastModifiedBy>
  <cp:lastPrinted>2022-09-06T18:59:35Z</cp:lastPrinted>
  <dcterms:created xsi:type="dcterms:W3CDTF">2022-07-07T14:51:37Z</dcterms:created>
  <dcterms:modified xsi:type="dcterms:W3CDTF">2022-09-06T19:37:48Z</dcterms:modified>
</cp:coreProperties>
</file>